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46" windowWidth="17400" windowHeight="10380" activeTab="0"/>
  </bookViews>
  <sheets>
    <sheet name="Sheet1" sheetId="1" r:id="rId1"/>
    <sheet name="Sheet2" sheetId="2" state="hidden" r:id="rId2"/>
  </sheets>
  <definedNames>
    <definedName name="_xlnm.Print_Area" localSheetId="0">'Sheet1'!$A$1:$L$191</definedName>
    <definedName name="_xlnm.Print_Titles" localSheetId="0">'Sheet1'!$6:$7</definedName>
  </definedNames>
  <calcPr fullCalcOnLoad="1"/>
</workbook>
</file>

<file path=xl/sharedStrings.xml><?xml version="1.0" encoding="utf-8"?>
<sst xmlns="http://schemas.openxmlformats.org/spreadsheetml/2006/main" count="826" uniqueCount="331">
  <si>
    <t>STT</t>
  </si>
  <si>
    <t>Mã hàng hóa</t>
  </si>
  <si>
    <t>Tên hàng hóa, dịch vụ</t>
  </si>
  <si>
    <t>Đơn vị tính</t>
  </si>
  <si>
    <t>Loại giá</t>
  </si>
  <si>
    <t>Giá kỳ trước</t>
  </si>
  <si>
    <t>Giá kỳ này</t>
  </si>
  <si>
    <t>Mức tăng (giảm)</t>
  </si>
  <si>
    <t>Nguồn thông tin</t>
  </si>
  <si>
    <t>Ghi chú</t>
  </si>
  <si>
    <t>(9)=(8-7)</t>
  </si>
  <si>
    <t>(10)=(9/7)</t>
  </si>
  <si>
    <t>LƯƠNG THỰC, THỰC PHẨM</t>
  </si>
  <si>
    <t>đ/kg</t>
  </si>
  <si>
    <t>Gạo tẻ ngon</t>
  </si>
  <si>
    <t>Thịt bò thăn</t>
  </si>
  <si>
    <t>Thịt bò bắp</t>
  </si>
  <si>
    <t>Gà ta</t>
  </si>
  <si>
    <t xml:space="preserve">Gà công nghiệp </t>
  </si>
  <si>
    <t>Giò lụa</t>
  </si>
  <si>
    <t>Loại 1 kg</t>
  </si>
  <si>
    <t>Cá quả (cá lóc)</t>
  </si>
  <si>
    <t xml:space="preserve">Cá chép </t>
  </si>
  <si>
    <t xml:space="preserve">Tôm rảo, tôm nuôi nước ngọt </t>
  </si>
  <si>
    <t>Loại 40-45 con/kg</t>
  </si>
  <si>
    <t xml:space="preserve">Bắp cải trắng </t>
  </si>
  <si>
    <t>Loại to vừa khoảng 0,5-1kg/bắp</t>
  </si>
  <si>
    <t>Cải xanh</t>
  </si>
  <si>
    <t>Bí xanh</t>
  </si>
  <si>
    <t>Quả to vừa, 8-10 quả/kg</t>
  </si>
  <si>
    <t>Muối hạt</t>
  </si>
  <si>
    <t>Gói 01 kg</t>
  </si>
  <si>
    <t>Dầu thực vật</t>
  </si>
  <si>
    <t>đ/lít</t>
  </si>
  <si>
    <t>Đường trắng kết tinh, nội</t>
  </si>
  <si>
    <t>Sữa bột dùng cho trẻ em dưới 06 tuổi</t>
  </si>
  <si>
    <t>II</t>
  </si>
  <si>
    <t>VẬT TƯ NÔNG NGHIỆP</t>
  </si>
  <si>
    <t>Giống lúa Khang dân đột biến, cấp NC</t>
  </si>
  <si>
    <t>Giống lúa Bắc thơm số 7, cấp NC</t>
  </si>
  <si>
    <t>Giống lúa Hương thơm số 1, cấp NC</t>
  </si>
  <si>
    <t>Giống lúa Nếp 87, cấp NC</t>
  </si>
  <si>
    <t>Giống lúa Nếp 97, cấp NC</t>
  </si>
  <si>
    <t>Giống lúa Thiên ưu 8, cấp XN1</t>
  </si>
  <si>
    <t>Giống lúa RVT, cấp XN1</t>
  </si>
  <si>
    <t>Giống lúa Đài thơm 8, cấp XN1</t>
  </si>
  <si>
    <t>Giống lúa OM6976</t>
  </si>
  <si>
    <t>Giống lúa Khang dân 18</t>
  </si>
  <si>
    <t>Giống lúa ĐB6</t>
  </si>
  <si>
    <t>Giống lúa T10</t>
  </si>
  <si>
    <t>Giống lúa Q5</t>
  </si>
  <si>
    <t>Giống lúa Xi23</t>
  </si>
  <si>
    <t xml:space="preserve">Giống lúa ĐV 108 </t>
  </si>
  <si>
    <t>Giống lúa HN6</t>
  </si>
  <si>
    <t>Giống lúa OM4900</t>
  </si>
  <si>
    <t>Giống lúa OM6162</t>
  </si>
  <si>
    <t>Giống lúa VND95-20</t>
  </si>
  <si>
    <t>Giống lúa khác phổ biến</t>
  </si>
  <si>
    <t>Giống ngô HN88, cấp F1</t>
  </si>
  <si>
    <t>Giống ngô SSC2095, cấp F1</t>
  </si>
  <si>
    <t>Giống ngô LVN10, cấp F1</t>
  </si>
  <si>
    <t>Giống ngô SSC586</t>
  </si>
  <si>
    <t>Giống ngô HN68</t>
  </si>
  <si>
    <t>Giống ngô B21</t>
  </si>
  <si>
    <t>Giống ngô B9698</t>
  </si>
  <si>
    <t>Giống ngô LVN4 F1</t>
  </si>
  <si>
    <t xml:space="preserve">Giống ngô VN2 </t>
  </si>
  <si>
    <t xml:space="preserve">Giống ngô MX10, </t>
  </si>
  <si>
    <t>Giống ngô LVN61</t>
  </si>
  <si>
    <t>Giống ngô CP333</t>
  </si>
  <si>
    <t>Giống ngô MX2</t>
  </si>
  <si>
    <t>Giống ngô MX4</t>
  </si>
  <si>
    <t xml:space="preserve">Giống ngô khác phổ biến </t>
  </si>
  <si>
    <t>Hạt giống Bắp cải Nhật Bản, cấp F1</t>
  </si>
  <si>
    <t>Hạt giống Dưa chuột Thái Lan, cấp F1</t>
  </si>
  <si>
    <t>Hạt giống Bí xanh sặt Việt Nam, cấp xác nhận</t>
  </si>
  <si>
    <t>Hạt giống Khổ qua lai VG Trung Quốc, cấp F1</t>
  </si>
  <si>
    <t>Hạt giống Bí ngô mật số 08 Trung Quốc, cấp F1</t>
  </si>
  <si>
    <t>Hạt giống Xà lách Hải Phòng, cấp xác nhận</t>
  </si>
  <si>
    <t>Hạt giống Cải bẹ Đại Bình Phổ 818 Trung Quốc, cấp xác nhận</t>
  </si>
  <si>
    <t>Hạt giống Cải bẹ Mào gà GRQ09, cấp xác nhận</t>
  </si>
  <si>
    <t>Hạt giống Cải mơ Hoàng Mai GRQ, cấp xác nhận</t>
  </si>
  <si>
    <t>Hạt giống Cải ngọt Quảng Phủ Trung Quốc, cấp xác nhận</t>
  </si>
  <si>
    <t>Hạt giống Cải xanh lùn Thanh Giang Trung Quốc, cấp xác nhận</t>
  </si>
  <si>
    <t>Hạt giống Cải củ lá ngắn số 13 Trung Quốc, cấp xác nhận</t>
  </si>
  <si>
    <t>Hạt giống Đậu đũa cao sản số 5 Trung Quốc, cấp xác nhận</t>
  </si>
  <si>
    <t>Hạt giống Đậu Tứ quý số 1 Trung Quốc, cấp xác nhận</t>
  </si>
  <si>
    <t>Đồng/liều</t>
  </si>
  <si>
    <t>Vac-xin Tai xanh (PRRS)</t>
  </si>
  <si>
    <t>Vac-xin tụ huyết trùng</t>
  </si>
  <si>
    <t>Vac-xin dịch tả lợn</t>
  </si>
  <si>
    <t>Vac-xin cúm gia cầm</t>
  </si>
  <si>
    <t>Vac-xin dịch tả vịt</t>
  </si>
  <si>
    <t xml:space="preserve">Thuốc thú ý </t>
  </si>
  <si>
    <t>Thuốc trừ bệnh</t>
  </si>
  <si>
    <t>Thuốc trừ cỏ</t>
  </si>
  <si>
    <t xml:space="preserve">Phân đạm urê </t>
  </si>
  <si>
    <t>Có hàm lượng Nitơ (N) tổng số ≥ 46%;</t>
  </si>
  <si>
    <t>Phân NPK</t>
  </si>
  <si>
    <t>Có tổng hàm lượng các chất dinh dưỡng Nitơ tổng số (Nts), lân hữu hiệu (P2O5hh), kali hữu hiệu (K2Ohh) ≥ 18%.</t>
  </si>
  <si>
    <t>III</t>
  </si>
  <si>
    <t>ĐỒ UỐNG</t>
  </si>
  <si>
    <t xml:space="preserve">Nước khoáng </t>
  </si>
  <si>
    <t>đ/chai</t>
  </si>
  <si>
    <t>Rượu vang nội</t>
  </si>
  <si>
    <t>Nước giải khát có ga</t>
  </si>
  <si>
    <t>đ/thùng 24 lon</t>
  </si>
  <si>
    <t>Bia lon</t>
  </si>
  <si>
    <t>IV</t>
  </si>
  <si>
    <t>VẬT LIỆU XÂY DỰNG,  CHẤT ĐỐT, NƯỚC SINH HOẠT</t>
  </si>
  <si>
    <t xml:space="preserve">Xi măng </t>
  </si>
  <si>
    <t>đ/bao</t>
  </si>
  <si>
    <t>Thép xây dựng</t>
  </si>
  <si>
    <t>Cát xây</t>
  </si>
  <si>
    <t>Mua rời dưới 2m3/lần, tại nơi cung ứng (không phải nơi khai thác)</t>
  </si>
  <si>
    <t>đ/m3</t>
  </si>
  <si>
    <t> Cát vàng</t>
  </si>
  <si>
    <t>Cát đen đổ nền</t>
  </si>
  <si>
    <t> Gạch xây</t>
  </si>
  <si>
    <t>Gạch ống 2 lỗ, cỡ rộng 10 x dài 22, loại 1, mua rời tại nơi cung ứng hoặc tương đương</t>
  </si>
  <si>
    <t>đ/viên</t>
  </si>
  <si>
    <t> Ống nhựa</t>
  </si>
  <si>
    <t>đ/m</t>
  </si>
  <si>
    <t> Gas đun</t>
  </si>
  <si>
    <t> Nước sạch sinh hoạt</t>
  </si>
  <si>
    <t>V</t>
  </si>
  <si>
    <t>THUỐC CHỮA BỆNH CHO NGƯỜI</t>
  </si>
  <si>
    <t>Thuốc tim mạch</t>
  </si>
  <si>
    <t>Thuốc chống nhiễm, điều trị ký sinh trùng</t>
  </si>
  <si>
    <t>Thuốc dị ứng và các trường hợp quá mẫn cảm</t>
  </si>
  <si>
    <t>Thuốc giảm đau, hạ sốt, chống viêm không steroid và thuốc điều trị gut và các bệnh xương</t>
  </si>
  <si>
    <t>Thuốc tác dụng trên đường hô hấp</t>
  </si>
  <si>
    <t>Thuốc vitamin và khoáng chất</t>
  </si>
  <si>
    <t>Thuốc đường tiêu hóa</t>
  </si>
  <si>
    <t>Hóc môn và các thuốc tác động vào hệ nội tiết</t>
  </si>
  <si>
    <t>Thuốc khác</t>
  </si>
  <si>
    <t>VI</t>
  </si>
  <si>
    <t>DỊCH VỤ Y TẾ</t>
  </si>
  <si>
    <t>Khám bệnh</t>
  </si>
  <si>
    <t> Giá dịch vụ khám bệnh, chữa bệnh không thuộc phạm vi thanh toán của Quỹ bảo hiểm y tế trong các cơ sở khám bệnh, chữa bệnh của Nhà nước</t>
  </si>
  <si>
    <t>đ/lượt</t>
  </si>
  <si>
    <t>Ngày giường điều trị nội trú nội khoa, loại 1</t>
  </si>
  <si>
    <t>đ/ngày</t>
  </si>
  <si>
    <t>Siêu âm</t>
  </si>
  <si>
    <t>X-quang số hóa 1 phim</t>
  </si>
  <si>
    <t>Xét nghiệm tế bào cặn nước tiểu hoặc cặn Adis</t>
  </si>
  <si>
    <t>Điện tâm đồ</t>
  </si>
  <si>
    <t>Nội soi thực quản-dạ dày- tá tràng ống mềm không sinh thiết</t>
  </si>
  <si>
    <t>Hàn composite cổ răng</t>
  </si>
  <si>
    <t>Châm cứu (có kim dài)</t>
  </si>
  <si>
    <t>Giá dịch vụ khám bệnh, chữa bệnh theo yêu cầu tại cơ sở khám bệnh, chữa bệnh của Nhà nước</t>
  </si>
  <si>
    <t>Giá dịch vụ khám bệnh, chữa bệnh  tại cơ sở khám bệnh, chữa bệnh tư nhân.</t>
  </si>
  <si>
    <t>VII</t>
  </si>
  <si>
    <t>GIAO THÔNG</t>
  </si>
  <si>
    <t>Trông giữ xe máy</t>
  </si>
  <si>
    <t xml:space="preserve">Giá cước ô tô đi đường dài </t>
  </si>
  <si>
    <t>đ/vé</t>
  </si>
  <si>
    <t>Giá cước xe buýt công cộng</t>
  </si>
  <si>
    <t> Đi trong nội tỉnh, dưới 30km</t>
  </si>
  <si>
    <t xml:space="preserve">Giá cước taxi </t>
  </si>
  <si>
    <t xml:space="preserve"> Lấy giá 10km đầu, loại xe 4 chỗ </t>
  </si>
  <si>
    <t>đ/km</t>
  </si>
  <si>
    <t>VIII</t>
  </si>
  <si>
    <t>DỊCH VỤ GIÁO DỤC</t>
  </si>
  <si>
    <t>Dịch vụ giáo dục trường mầm non công lập</t>
  </si>
  <si>
    <t> Ghi rõ tên trường</t>
  </si>
  <si>
    <t>Đồng/tháng</t>
  </si>
  <si>
    <t>Dịch vụ giáo dục trường trung học cơ sở công lập (lớp 8)</t>
  </si>
  <si>
    <t>Dịch vụ giáo dục trường trung học phổ thông công lập (lớp 11)</t>
  </si>
  <si>
    <t>Dịch vụ giáo dục đào tạo nghề công lập</t>
  </si>
  <si>
    <t> Ghi rõ tên trường, ngành nghề đào tạo</t>
  </si>
  <si>
    <t>Đồng/tháng hoặc đồng/tín chỉ</t>
  </si>
  <si>
    <t>Dịch vụ giáo dục đào tạo trung cấp, trường thuộc cấp Bộ quản lý</t>
  </si>
  <si>
    <t>Dịch vụ giáo dục đào tạo cao đẳng công lập</t>
  </si>
  <si>
    <t>Dịch vụ giáo dục đào tạo đại học công lập hoặc tương đương đại học công lập</t>
  </si>
  <si>
    <t>IX</t>
  </si>
  <si>
    <t>GIẢI TRÍ VÀ DU LỊCH</t>
  </si>
  <si>
    <t xml:space="preserve"> Du lịch trọn gói trong nước </t>
  </si>
  <si>
    <t> Cho 1 người chuyến 2 ngày 1 đêm (từ đâu, đến đâu...)</t>
  </si>
  <si>
    <t>đ/người/ chuyến</t>
  </si>
  <si>
    <t> Phòng khách sạn 3 sao hoặc tương đương</t>
  </si>
  <si>
    <t> Hai giường đơn hoặc 1 giường đôi, có tivi, điêu hòa nước nóng, điện thoại cố định, vệ sinh khép kín,Wifí</t>
  </si>
  <si>
    <t>đ/ngày-đêm</t>
  </si>
  <si>
    <t>Ghi rõ tên khách sạn</t>
  </si>
  <si>
    <t> Phòng nhà khách tư nhân</t>
  </si>
  <si>
    <t> 1 giường, điều hoà, nước nóng-lạnh, phòng vệ sinh khép kín</t>
  </si>
  <si>
    <t>X</t>
  </si>
  <si>
    <t>VÀNG, ĐÔ LA MỸ</t>
  </si>
  <si>
    <t> Vàng 99,99%</t>
  </si>
  <si>
    <t> Kiểu nhẫn tròn 1 chỉ</t>
  </si>
  <si>
    <t>1000 đ/chỉ</t>
  </si>
  <si>
    <t>Vàng nhẫn tròn thị trường tự do</t>
  </si>
  <si>
    <t> Đô la Mỹ</t>
  </si>
  <si>
    <t> Loại tờ 100USD</t>
  </si>
  <si>
    <t>đ/USD</t>
  </si>
  <si>
    <t>Giá mua vào và bán ra của ngân hàng thương mại</t>
  </si>
  <si>
    <t>XI</t>
  </si>
  <si>
    <t>GIÁ KÊ KHAI CÁC MẶT HÀNG TRÊN ĐỊA BÀN</t>
  </si>
  <si>
    <t>XII</t>
  </si>
  <si>
    <t>GIÁ ĐĂNG KÝ CÁC MẶT HÀNG TRONG DANH MỤC BÌNH ỔN GIÁ TRONG THỜI GIAN THỰC HIỆN BIỆN PHÁP BÌNH ỔN GIÁ</t>
  </si>
  <si>
    <t xml:space="preserve">Gạo tẻ thường </t>
  </si>
  <si>
    <t>Loại 1</t>
  </si>
  <si>
    <t>Còn sống, loại 1,5 – 2kg/1 con</t>
  </si>
  <si>
    <t>Làm sẵn, nguyên con, bỏ lòng, loại 1,5 – 2kg/1 con</t>
  </si>
  <si>
    <t>Loại  2 con/1 kg</t>
  </si>
  <si>
    <t>Loại  &gt;1kg/con</t>
  </si>
  <si>
    <t>Cải ngọt</t>
  </si>
  <si>
    <t>Quả từ 1-2 kg</t>
  </si>
  <si>
    <t>Ống uPVC Tiền Phong D90 class 1</t>
  </si>
  <si>
    <t>Vac-xin Lở mồm long móng Aftopor (Type O)</t>
  </si>
  <si>
    <t>đ/liều</t>
  </si>
  <si>
    <t>đ/vỉ</t>
  </si>
  <si>
    <t>đ/gói</t>
  </si>
  <si>
    <t>SỞ TÀI CHÍNH HẢI DƯƠNG</t>
  </si>
  <si>
    <t>Frisolac Gold số 3, loại 900gr</t>
  </si>
  <si>
    <t>đ/lọ</t>
  </si>
  <si>
    <t>Phú Mỹ</t>
  </si>
  <si>
    <t>Lâm Thao</t>
  </si>
  <si>
    <t>Omeprazone 20mg, vỉ 7 viên, dùng đường uống, Dược Hậu Giang, Việt Nam</t>
  </si>
  <si>
    <t>Trông giữ ô tô (dưới 8 chỗ ngồi)</t>
  </si>
  <si>
    <t> Khang dân hoặc tương đương</t>
  </si>
  <si>
    <t> Tám thơm hoặc tương đương</t>
  </si>
  <si>
    <t>Thịt lợn hơi</t>
  </si>
  <si>
    <t>Thịt lợn nạc thăn</t>
  </si>
  <si>
    <t>Bắp hoa hoặc bắp lõi, loại 200 – 300 gram/cái</t>
  </si>
  <si>
    <t>đ/hộp</t>
  </si>
  <si>
    <t>Bán lẻ</t>
  </si>
  <si>
    <t>Điều tra trực tiếp</t>
  </si>
  <si>
    <t>Chai 01 lít</t>
  </si>
  <si>
    <t>Neptune</t>
  </si>
  <si>
    <t>Biên Hòa</t>
  </si>
  <si>
    <t>Ampicilin loại 1g</t>
  </si>
  <si>
    <t>Colistin 1200</t>
  </si>
  <si>
    <t>Loại  gói 100 g do công ty Han vét sx</t>
  </si>
  <si>
    <t>Han-doxycylin 50%</t>
  </si>
  <si>
    <t>Streptomycin 5%</t>
  </si>
  <si>
    <t>Loại 10ml do công ty Han Vét sx</t>
  </si>
  <si>
    <t>Tinodic (celphalexin)</t>
  </si>
  <si>
    <t>Loại 100ml do công ty Greensun sx</t>
  </si>
  <si>
    <t xml:space="preserve">Thuốc trừ sâu </t>
  </si>
  <si>
    <t xml:space="preserve">Chứa hoạt chất  Fenobucarb </t>
  </si>
  <si>
    <t xml:space="preserve">Chứa hoạt chất 
Pymethrozine (min 95%) - </t>
  </si>
  <si>
    <t>Chess 50WG/ 7,5gam, Công ty TNHH Syngenta Việt Nam</t>
  </si>
  <si>
    <t xml:space="preserve">Chứa hoạt chất Dinotefuran (min 89%)- </t>
  </si>
  <si>
    <t>Cyo super 200wp (7 gam), Công ty CP Tập đoàn Lộc Trời.</t>
  </si>
  <si>
    <t xml:space="preserve">Chứa hoạt chất Ethofenprox
 </t>
  </si>
  <si>
    <t>Trebon 10EC/100ml, Công ty Mitsui chemicals agro, inc..</t>
  </si>
  <si>
    <t xml:space="preserve">Chứa hoạt chất Buprofezin (min 98%) - </t>
  </si>
  <si>
    <t>Encofezin 10wp, 25wp (25 gam), Công ty CP BVTV Sài Gòn</t>
  </si>
  <si>
    <t xml:space="preserve">Chứa hoạt chất Imidacloprid (min 96%) - </t>
  </si>
  <si>
    <t xml:space="preserve">Conphai 10WP, 15WP/ (7,5gam), Công ty TNHH Trương Thịnh </t>
  </si>
  <si>
    <t>Chứa hoạt chất Fipronil (min 95%)</t>
  </si>
  <si>
    <t xml:space="preserve"> Rambo 5SC (10ml), 800WG, Công ty TNHH TM&amp;SX  Khánh Phong</t>
  </si>
  <si>
    <t xml:space="preserve">Chứa hoạt chất Zined - </t>
  </si>
  <si>
    <t>Zithanne Z 80WP (250gam),
Công ty Cp BVTV I TW</t>
  </si>
  <si>
    <t xml:space="preserve">Chứa hoạt chất Isoprothiolane (min 96%) </t>
  </si>
  <si>
    <t xml:space="preserve">Chức hoạt chất Tricyclazole (min 95%)- </t>
  </si>
  <si>
    <t>Bemsuper 500SC, 750WG, 750WP, Công ty CP quốc tế  hòa bình</t>
  </si>
  <si>
    <t xml:space="preserve"> Fendy 25WP, Công ty TNHH
 Việt  Thắng</t>
  </si>
  <si>
    <t>Chứa hoạt chất Fenoxanil (min 95%) -</t>
  </si>
  <si>
    <t>Công ty TNHH QT
 Nông nghiệp Vàng</t>
  </si>
  <si>
    <t xml:space="preserve">Chứa hoạt chất 
Fosetyl-aluminium (min 95%)- </t>
  </si>
  <si>
    <t>Alpine 80WP (25 gam), Công ty Cp BVTV  sài Gòn</t>
  </si>
  <si>
    <t xml:space="preserve">Chứa hoạt chất Metalaxy (min 95%)- </t>
  </si>
  <si>
    <t>Afamil 35WP (8gam), Công ty TNHH 
Alfa (Sài Gòn)</t>
  </si>
  <si>
    <t>Chứa hoạt chất Mancozeb (min 85%)</t>
  </si>
  <si>
    <t xml:space="preserve"> Annong manco 80WP (1kg) 300SC,
Công ty TNHH An Nông</t>
  </si>
  <si>
    <t>Chứa hoạt chất Pretilachlor 
300g/l + chất an toàn Fenclorim 100g/l-</t>
  </si>
  <si>
    <t xml:space="preserve"> Sofit 300EC/100ml, Công ty
 TNHH Syngenta Việt Nam</t>
  </si>
  <si>
    <t>Chứa hoạt chất Quinclorac 25% + Pyrazosulfuron Ethyl 30g/kg</t>
  </si>
  <si>
    <t>Sifa 28WP, 50WP
 (10gam)-Công ty CP Đồng xanh</t>
  </si>
  <si>
    <t>Chứa hoạt chất Ametryn 
(min 96%)</t>
  </si>
  <si>
    <t>Gesapax 500SC/100ml, 
Công ty TNHH Syngenta Việt Nam</t>
  </si>
  <si>
    <t>PCB30 bao 50kg</t>
  </si>
  <si>
    <t>Hoàng Thạch</t>
  </si>
  <si>
    <t>Thép tròn CT3 D6-8</t>
  </si>
  <si>
    <t>Thái Nguyên</t>
  </si>
  <si>
    <t>Loại bình 12kg (không kể tiền bình)</t>
  </si>
  <si>
    <t>Giá nước sinh hoạt tại đô thị, giá trung bình 10m3 đầu tiên</t>
  </si>
  <si>
    <t>Công ty CP KDNS Hải Dương</t>
  </si>
  <si>
    <t>Hoạt chất Amlodipin 10 mg</t>
  </si>
  <si>
    <t>Dorodipin, vỉ 10 viên, dùng đường uống, Domesco, Việt Nam</t>
  </si>
  <si>
    <t>Hoạt chất Cefuroxim 500mg</t>
  </si>
  <si>
    <t>Haginat, vỉ 5 viên, dùng đường uống, Dược Hậu Giang, Việt Nam</t>
  </si>
  <si>
    <t>Hoạt chất Fexofenadin 60mg</t>
  </si>
  <si>
    <t>Chai nhựa 500ml</t>
  </si>
  <si>
    <t>Lavie</t>
  </si>
  <si>
    <t>Chai 750ml</t>
  </si>
  <si>
    <t>Thăng Long</t>
  </si>
  <si>
    <t>Thùng 24 lon 330ml</t>
  </si>
  <si>
    <t>Cocacola</t>
  </si>
  <si>
    <t>Hà Nội</t>
  </si>
  <si>
    <t>Fexofenadin, vỉ 10 viên, dùng đường uống, Imexpharm</t>
  </si>
  <si>
    <t>Hoạt chất Paracetamol 500mg</t>
  </si>
  <si>
    <t>Hapacol Blue, vỉ 10 viên, dùng đường uống, Dược Hậu Giang, Việt Nam</t>
  </si>
  <si>
    <t>Hoạt chất N-acetylcystein 200mg</t>
  </si>
  <si>
    <t>Acemuc, vỉ 10 viên, dùng đường uống, Sanofi, Việt Nam</t>
  </si>
  <si>
    <t>Vitamin B1, B6, B12</t>
  </si>
  <si>
    <t>Vitamin 3B, vỉ 10 viên, dùng đường uống, Phúc Vinh, Việt Nam</t>
  </si>
  <si>
    <t>Omeprazone 20mg</t>
  </si>
  <si>
    <t>Hoạt chất Metformin 500mg</t>
  </si>
  <si>
    <t>Glucophage XR 500, vỉ 10 viên, dùng đường uống, Phá</t>
  </si>
  <si>
    <t>Hoạt chất Sulfamethoxazol 400mg + trimethoprim 80mg</t>
  </si>
  <si>
    <t>Vicometrim 480, vỉ 10 viên, dùng đường uống, Vidiphar, Việt Nam</t>
  </si>
  <si>
    <r>
      <t>Cà chua</t>
    </r>
    <r>
      <rPr>
        <sz val="11"/>
        <color indexed="8"/>
        <rFont val="Times New Roman"/>
        <family val="1"/>
      </rPr>
      <t xml:space="preserve"> </t>
    </r>
  </si>
  <si>
    <t>PHỤ LỤC</t>
  </si>
  <si>
    <t>I</t>
  </si>
  <si>
    <t>Tỷ lệ tăng (giảm)</t>
  </si>
  <si>
    <t>Hanvet</t>
  </si>
  <si>
    <t xml:space="preserve"> Fuan 40EC, 100ml</t>
  </si>
  <si>
    <t>Excel Basa 50EC, 500ml</t>
  </si>
  <si>
    <t xml:space="preserve"> Sofit 300EC, 100ml, Syngenta Việt Nam</t>
  </si>
  <si>
    <t xml:space="preserve"> Chứa hoạt chất Kasugamycin
 (min 70%), Kamsu 2SL (20ml), 4SL, 8WP</t>
  </si>
  <si>
    <t>Bệnh viện đa khoa hạng I</t>
  </si>
  <si>
    <t>Tại các khu danh lam thắng cảnh, DTLS, công trình văn hóa</t>
  </si>
  <si>
    <t>Hải Dương - TP.HCM</t>
  </si>
  <si>
    <t>Xe giường nằm</t>
  </si>
  <si>
    <t>Mai Linh</t>
  </si>
  <si>
    <t>Giá dịch vụ khám bệnh, chữa bệnh không thuộc phạm vi thanh toán của Quỹ bảo hiểm y tế trong các cơ sở khám bệnh, chữa bệnh của Nhà nước</t>
  </si>
  <si>
    <t>Xăng Ron 95-IV</t>
  </si>
  <si>
    <t>Xăng E5 Ron 92-II</t>
  </si>
  <si>
    <t>Dầu Diezel 0,05S-II</t>
  </si>
  <si>
    <t>Xăng dầu</t>
  </si>
  <si>
    <t>Petrolimex</t>
  </si>
  <si>
    <t>Đặc điểm kinh tế, kỹ thuật,
quy cách</t>
  </si>
  <si>
    <t>11/9</t>
  </si>
  <si>
    <t>26/9</t>
  </si>
  <si>
    <t>01/9</t>
  </si>
  <si>
    <t>01-2021-HDU</t>
  </si>
  <si>
    <t>BẢNG GIÁ THỊ TRƯỜNG THÁNG 01 NĂM 2021</t>
  </si>
  <si>
    <t>(Kèm theo Báo cáo số            /BC-STC ngày        tháng 02 năm 2021 của Sở Tài chính Hải Dương)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</si>
</sst>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%"/>
    <numFmt numFmtId="166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3" fontId="40" fillId="33" borderId="10" xfId="0" applyNumberFormat="1" applyFont="1" applyFill="1" applyBorder="1" applyAlignment="1">
      <alignment horizontal="center" vertical="center" wrapText="1"/>
    </xf>
    <xf numFmtId="164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3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 wrapText="1"/>
    </xf>
    <xf numFmtId="3" fontId="41" fillId="33" borderId="10" xfId="0" applyNumberFormat="1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3" fontId="42" fillId="33" borderId="10" xfId="0" applyNumberFormat="1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3" fontId="42" fillId="34" borderId="10" xfId="0" applyNumberFormat="1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vertical="center" wrapText="1"/>
    </xf>
    <xf numFmtId="0" fontId="42" fillId="34" borderId="10" xfId="0" applyFont="1" applyFill="1" applyBorder="1" applyAlignment="1">
      <alignment horizontal="center" vertical="center" wrapText="1"/>
    </xf>
    <xf numFmtId="3" fontId="41" fillId="34" borderId="10" xfId="0" applyNumberFormat="1" applyFont="1" applyFill="1" applyBorder="1" applyAlignment="1">
      <alignment horizontal="right" vertical="center" wrapText="1"/>
    </xf>
    <xf numFmtId="0" fontId="41" fillId="34" borderId="10" xfId="0" applyFont="1" applyFill="1" applyBorder="1" applyAlignment="1">
      <alignment vertical="center" wrapText="1"/>
    </xf>
    <xf numFmtId="3" fontId="41" fillId="34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3" fontId="40" fillId="0" borderId="0" xfId="0" applyNumberFormat="1" applyFont="1" applyAlignment="1">
      <alignment horizontal="right" vertical="center"/>
    </xf>
    <xf numFmtId="0" fontId="41" fillId="0" borderId="0" xfId="0" applyFont="1" applyAlignment="1">
      <alignment vertical="center"/>
    </xf>
    <xf numFmtId="164" fontId="4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1" fillId="34" borderId="0" xfId="0" applyFont="1" applyFill="1" applyAlignment="1">
      <alignment vertical="center"/>
    </xf>
    <xf numFmtId="0" fontId="41" fillId="0" borderId="0" xfId="0" applyFont="1" applyAlignment="1">
      <alignment horizontal="center" vertical="center"/>
    </xf>
    <xf numFmtId="3" fontId="41" fillId="0" borderId="0" xfId="0" applyNumberFormat="1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3" fontId="40" fillId="0" borderId="0" xfId="0" applyNumberFormat="1" applyFont="1" applyAlignment="1">
      <alignment vertical="center"/>
    </xf>
    <xf numFmtId="0" fontId="3" fillId="35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/>
    </xf>
    <xf numFmtId="3" fontId="3" fillId="35" borderId="10" xfId="0" applyNumberFormat="1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 wrapText="1"/>
    </xf>
    <xf numFmtId="165" fontId="40" fillId="0" borderId="0" xfId="57" applyNumberFormat="1" applyFont="1" applyAlignment="1">
      <alignment vertical="center"/>
    </xf>
    <xf numFmtId="165" fontId="40" fillId="33" borderId="10" xfId="57" applyNumberFormat="1" applyFont="1" applyFill="1" applyBorder="1" applyAlignment="1">
      <alignment horizontal="center" vertical="center" wrapText="1"/>
    </xf>
    <xf numFmtId="165" fontId="41" fillId="33" borderId="10" xfId="57" applyNumberFormat="1" applyFont="1" applyFill="1" applyBorder="1" applyAlignment="1">
      <alignment horizontal="center" vertical="center" wrapText="1"/>
    </xf>
    <xf numFmtId="165" fontId="41" fillId="0" borderId="0" xfId="57" applyNumberFormat="1" applyFont="1" applyAlignment="1">
      <alignment horizontal="center" vertical="center"/>
    </xf>
    <xf numFmtId="10" fontId="41" fillId="33" borderId="10" xfId="57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/>
    </xf>
    <xf numFmtId="0" fontId="40" fillId="33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vertical="center" wrapText="1"/>
    </xf>
    <xf numFmtId="0" fontId="44" fillId="0" borderId="0" xfId="0" applyFont="1" applyBorder="1" applyAlignment="1">
      <alignment/>
    </xf>
    <xf numFmtId="16" fontId="44" fillId="0" borderId="0" xfId="0" applyNumberFormat="1" applyFont="1" applyBorder="1" applyAlignment="1" quotePrefix="1">
      <alignment/>
    </xf>
    <xf numFmtId="0" fontId="44" fillId="33" borderId="0" xfId="0" applyFont="1" applyFill="1" applyBorder="1" applyAlignment="1">
      <alignment vertical="center" wrapText="1"/>
    </xf>
    <xf numFmtId="166" fontId="44" fillId="0" borderId="0" xfId="42" applyNumberFormat="1" applyFont="1" applyBorder="1" applyAlignment="1">
      <alignment/>
    </xf>
    <xf numFmtId="0" fontId="40" fillId="0" borderId="0" xfId="0" applyFont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0" fontId="44" fillId="0" borderId="0" xfId="0" applyFont="1" applyBorder="1" applyAlignment="1" quotePrefix="1">
      <alignment/>
    </xf>
    <xf numFmtId="0" fontId="40" fillId="33" borderId="10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3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1" fillId="34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1"/>
  <sheetViews>
    <sheetView tabSelected="1" zoomScalePageLayoutView="0" workbookViewId="0" topLeftCell="A1">
      <selection activeCell="D114" sqref="D114"/>
    </sheetView>
  </sheetViews>
  <sheetFormatPr defaultColWidth="9.140625" defaultRowHeight="15"/>
  <cols>
    <col min="1" max="1" width="6.00390625" style="27" customWidth="1"/>
    <col min="2" max="2" width="9.140625" style="27" customWidth="1"/>
    <col min="3" max="3" width="29.57421875" style="27" customWidth="1"/>
    <col min="4" max="4" width="27.28125" style="27" customWidth="1"/>
    <col min="5" max="5" width="9.7109375" style="31" customWidth="1"/>
    <col min="6" max="6" width="9.140625" style="31" customWidth="1"/>
    <col min="7" max="8" width="10.140625" style="32" customWidth="1"/>
    <col min="9" max="9" width="10.00390625" style="32" customWidth="1"/>
    <col min="10" max="10" width="9.8515625" style="52" customWidth="1"/>
    <col min="11" max="11" width="9.57421875" style="31" customWidth="1"/>
    <col min="12" max="12" width="14.421875" style="33" customWidth="1"/>
    <col min="13" max="16384" width="9.140625" style="27" customWidth="1"/>
  </cols>
  <sheetData>
    <row r="1" spans="1:12" s="24" customFormat="1" ht="18" customHeight="1">
      <c r="A1" s="71" t="s">
        <v>213</v>
      </c>
      <c r="B1" s="71"/>
      <c r="C1" s="71"/>
      <c r="E1" s="64"/>
      <c r="F1" s="25"/>
      <c r="G1" s="26"/>
      <c r="H1" s="26"/>
      <c r="I1" s="34"/>
      <c r="J1" s="49"/>
      <c r="K1" s="71" t="s">
        <v>328</v>
      </c>
      <c r="L1" s="71"/>
    </row>
    <row r="2" spans="1:12" s="24" customFormat="1" ht="15.75" customHeight="1">
      <c r="A2" s="72" t="s">
        <v>305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s="24" customFormat="1" ht="15.75" customHeight="1">
      <c r="A3" s="72" t="s">
        <v>329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24" customFormat="1" ht="15.75" customHeight="1">
      <c r="A4" s="81" t="s">
        <v>330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6" spans="1:12" ht="42.75" customHeight="1">
      <c r="A6" s="3" t="s">
        <v>0</v>
      </c>
      <c r="B6" s="3" t="s">
        <v>1</v>
      </c>
      <c r="C6" s="3" t="s">
        <v>2</v>
      </c>
      <c r="D6" s="3" t="s">
        <v>324</v>
      </c>
      <c r="E6" s="3" t="s">
        <v>3</v>
      </c>
      <c r="F6" s="3" t="s">
        <v>4</v>
      </c>
      <c r="G6" s="4" t="s">
        <v>5</v>
      </c>
      <c r="H6" s="4" t="s">
        <v>6</v>
      </c>
      <c r="I6" s="4" t="s">
        <v>7</v>
      </c>
      <c r="J6" s="50" t="s">
        <v>307</v>
      </c>
      <c r="K6" s="3" t="s">
        <v>8</v>
      </c>
      <c r="L6" s="3" t="s">
        <v>9</v>
      </c>
    </row>
    <row r="7" spans="1:12" s="28" customFormat="1" ht="15">
      <c r="A7" s="5">
        <v>-1</v>
      </c>
      <c r="B7" s="5">
        <v>-2</v>
      </c>
      <c r="C7" s="5">
        <v>-3</v>
      </c>
      <c r="D7" s="5">
        <v>-4</v>
      </c>
      <c r="E7" s="5">
        <v>-5</v>
      </c>
      <c r="F7" s="5">
        <v>-6</v>
      </c>
      <c r="G7" s="5">
        <v>-7</v>
      </c>
      <c r="H7" s="5">
        <v>-8</v>
      </c>
      <c r="I7" s="7" t="s">
        <v>10</v>
      </c>
      <c r="J7" s="51" t="s">
        <v>11</v>
      </c>
      <c r="K7" s="5">
        <v>-11</v>
      </c>
      <c r="L7" s="5">
        <v>-12</v>
      </c>
    </row>
    <row r="8" spans="1:12" ht="18" customHeight="1">
      <c r="A8" s="3" t="s">
        <v>306</v>
      </c>
      <c r="B8" s="3">
        <v>1</v>
      </c>
      <c r="C8" s="57" t="s">
        <v>12</v>
      </c>
      <c r="D8" s="55"/>
      <c r="E8" s="3"/>
      <c r="F8" s="55"/>
      <c r="G8" s="55"/>
      <c r="H8" s="55"/>
      <c r="I8" s="55"/>
      <c r="J8" s="55"/>
      <c r="K8" s="55"/>
      <c r="L8" s="55"/>
    </row>
    <row r="9" spans="1:12" ht="30">
      <c r="A9" s="6">
        <v>1</v>
      </c>
      <c r="B9" s="7">
        <v>10001</v>
      </c>
      <c r="C9" s="8" t="s">
        <v>200</v>
      </c>
      <c r="D9" s="8" t="s">
        <v>220</v>
      </c>
      <c r="E9" s="65" t="s">
        <v>13</v>
      </c>
      <c r="F9" s="6" t="s">
        <v>226</v>
      </c>
      <c r="G9" s="9">
        <v>13400</v>
      </c>
      <c r="H9" s="9">
        <v>14000</v>
      </c>
      <c r="I9" s="9">
        <f>H9-G9</f>
        <v>600</v>
      </c>
      <c r="J9" s="51">
        <f>I9/G9</f>
        <v>0.04477611940298507</v>
      </c>
      <c r="K9" s="6" t="s">
        <v>227</v>
      </c>
      <c r="L9" s="1"/>
    </row>
    <row r="10" spans="1:12" ht="30">
      <c r="A10" s="6">
        <v>2</v>
      </c>
      <c r="B10" s="7">
        <v>10002</v>
      </c>
      <c r="C10" s="8" t="s">
        <v>14</v>
      </c>
      <c r="D10" s="8" t="s">
        <v>221</v>
      </c>
      <c r="E10" s="65" t="s">
        <v>13</v>
      </c>
      <c r="F10" s="6" t="s">
        <v>226</v>
      </c>
      <c r="G10" s="9">
        <v>16500</v>
      </c>
      <c r="H10" s="9">
        <v>17000</v>
      </c>
      <c r="I10" s="9">
        <f>H10-G10</f>
        <v>500</v>
      </c>
      <c r="J10" s="51">
        <f>I10/G10</f>
        <v>0.030303030303030304</v>
      </c>
      <c r="K10" s="6" t="s">
        <v>227</v>
      </c>
      <c r="L10" s="1"/>
    </row>
    <row r="11" spans="1:12" ht="30">
      <c r="A11" s="6">
        <v>3</v>
      </c>
      <c r="B11" s="7">
        <v>10003</v>
      </c>
      <c r="C11" s="8" t="s">
        <v>222</v>
      </c>
      <c r="D11" s="8"/>
      <c r="E11" s="65" t="s">
        <v>13</v>
      </c>
      <c r="F11" s="6" t="s">
        <v>226</v>
      </c>
      <c r="G11" s="9">
        <v>66000</v>
      </c>
      <c r="H11" s="9">
        <v>80000</v>
      </c>
      <c r="I11" s="9">
        <f>H11-G11</f>
        <v>14000</v>
      </c>
      <c r="J11" s="51">
        <f>I11/G11</f>
        <v>0.21212121212121213</v>
      </c>
      <c r="K11" s="6" t="s">
        <v>227</v>
      </c>
      <c r="L11" s="1"/>
    </row>
    <row r="12" spans="1:12" ht="30">
      <c r="A12" s="6">
        <v>4</v>
      </c>
      <c r="B12" s="7">
        <v>10004</v>
      </c>
      <c r="C12" s="8" t="s">
        <v>223</v>
      </c>
      <c r="D12" s="8"/>
      <c r="E12" s="65" t="s">
        <v>13</v>
      </c>
      <c r="F12" s="6" t="s">
        <v>226</v>
      </c>
      <c r="G12" s="9">
        <v>130000</v>
      </c>
      <c r="H12" s="9">
        <v>150000</v>
      </c>
      <c r="I12" s="9">
        <f>H12-G12</f>
        <v>20000</v>
      </c>
      <c r="J12" s="51">
        <f>I12/G12</f>
        <v>0.15384615384615385</v>
      </c>
      <c r="K12" s="6" t="s">
        <v>227</v>
      </c>
      <c r="L12" s="1"/>
    </row>
    <row r="13" spans="1:12" ht="30">
      <c r="A13" s="6">
        <v>5</v>
      </c>
      <c r="B13" s="7">
        <v>10005</v>
      </c>
      <c r="C13" s="8" t="s">
        <v>15</v>
      </c>
      <c r="D13" s="8" t="s">
        <v>201</v>
      </c>
      <c r="E13" s="65" t="s">
        <v>13</v>
      </c>
      <c r="F13" s="6" t="s">
        <v>226</v>
      </c>
      <c r="G13" s="9">
        <v>275000</v>
      </c>
      <c r="H13" s="9">
        <v>280000</v>
      </c>
      <c r="I13" s="9">
        <f aca="true" t="shared" si="0" ref="I13:I21">H13-G13</f>
        <v>5000</v>
      </c>
      <c r="J13" s="51">
        <f aca="true" t="shared" si="1" ref="J13:J21">I13/G13</f>
        <v>0.01818181818181818</v>
      </c>
      <c r="K13" s="6" t="s">
        <v>227</v>
      </c>
      <c r="L13" s="1"/>
    </row>
    <row r="14" spans="1:12" ht="30">
      <c r="A14" s="6">
        <v>6</v>
      </c>
      <c r="B14" s="7">
        <v>10006</v>
      </c>
      <c r="C14" s="8" t="s">
        <v>16</v>
      </c>
      <c r="D14" s="8" t="s">
        <v>224</v>
      </c>
      <c r="E14" s="65" t="s">
        <v>13</v>
      </c>
      <c r="F14" s="6" t="s">
        <v>226</v>
      </c>
      <c r="G14" s="9">
        <v>275000</v>
      </c>
      <c r="H14" s="9">
        <v>280000</v>
      </c>
      <c r="I14" s="9">
        <f t="shared" si="0"/>
        <v>5000</v>
      </c>
      <c r="J14" s="51">
        <f t="shared" si="1"/>
        <v>0.01818181818181818</v>
      </c>
      <c r="K14" s="6" t="s">
        <v>227</v>
      </c>
      <c r="L14" s="1"/>
    </row>
    <row r="15" spans="1:12" ht="30">
      <c r="A15" s="6">
        <v>7</v>
      </c>
      <c r="B15" s="7">
        <v>10007</v>
      </c>
      <c r="C15" s="8" t="s">
        <v>17</v>
      </c>
      <c r="D15" s="8" t="s">
        <v>202</v>
      </c>
      <c r="E15" s="65" t="s">
        <v>13</v>
      </c>
      <c r="F15" s="6" t="s">
        <v>226</v>
      </c>
      <c r="G15" s="9">
        <v>85000</v>
      </c>
      <c r="H15" s="9">
        <v>90000</v>
      </c>
      <c r="I15" s="9">
        <f t="shared" si="0"/>
        <v>5000</v>
      </c>
      <c r="J15" s="51">
        <f t="shared" si="1"/>
        <v>0.058823529411764705</v>
      </c>
      <c r="K15" s="6" t="s">
        <v>227</v>
      </c>
      <c r="L15" s="1"/>
    </row>
    <row r="16" spans="1:12" ht="30">
      <c r="A16" s="6">
        <v>8</v>
      </c>
      <c r="B16" s="7">
        <v>10008</v>
      </c>
      <c r="C16" s="8" t="s">
        <v>18</v>
      </c>
      <c r="D16" s="8" t="s">
        <v>203</v>
      </c>
      <c r="E16" s="65" t="s">
        <v>13</v>
      </c>
      <c r="F16" s="6" t="s">
        <v>226</v>
      </c>
      <c r="G16" s="9">
        <v>68000</v>
      </c>
      <c r="H16" s="9">
        <v>70000</v>
      </c>
      <c r="I16" s="9">
        <f t="shared" si="0"/>
        <v>2000</v>
      </c>
      <c r="J16" s="51">
        <f t="shared" si="1"/>
        <v>0.029411764705882353</v>
      </c>
      <c r="K16" s="6" t="s">
        <v>227</v>
      </c>
      <c r="L16" s="1"/>
    </row>
    <row r="17" spans="1:12" ht="30">
      <c r="A17" s="6">
        <v>9</v>
      </c>
      <c r="B17" s="7">
        <v>10009</v>
      </c>
      <c r="C17" s="8" t="s">
        <v>19</v>
      </c>
      <c r="D17" s="8" t="s">
        <v>20</v>
      </c>
      <c r="E17" s="65" t="s">
        <v>13</v>
      </c>
      <c r="F17" s="6" t="s">
        <v>226</v>
      </c>
      <c r="G17" s="9">
        <v>180000</v>
      </c>
      <c r="H17" s="9">
        <v>190000</v>
      </c>
      <c r="I17" s="9">
        <f t="shared" si="0"/>
        <v>10000</v>
      </c>
      <c r="J17" s="51">
        <f t="shared" si="1"/>
        <v>0.05555555555555555</v>
      </c>
      <c r="K17" s="6" t="s">
        <v>227</v>
      </c>
      <c r="L17" s="1"/>
    </row>
    <row r="18" spans="1:12" ht="30">
      <c r="A18" s="6">
        <v>10</v>
      </c>
      <c r="B18" s="7">
        <v>10010</v>
      </c>
      <c r="C18" s="8" t="s">
        <v>21</v>
      </c>
      <c r="D18" s="8" t="s">
        <v>204</v>
      </c>
      <c r="E18" s="65" t="s">
        <v>13</v>
      </c>
      <c r="F18" s="6" t="s">
        <v>226</v>
      </c>
      <c r="G18" s="9">
        <v>95000</v>
      </c>
      <c r="H18" s="9">
        <v>95000</v>
      </c>
      <c r="I18" s="9">
        <f t="shared" si="0"/>
        <v>0</v>
      </c>
      <c r="J18" s="51">
        <f t="shared" si="1"/>
        <v>0</v>
      </c>
      <c r="K18" s="6" t="s">
        <v>227</v>
      </c>
      <c r="L18" s="1"/>
    </row>
    <row r="19" spans="1:12" ht="30">
      <c r="A19" s="6">
        <v>11</v>
      </c>
      <c r="B19" s="7">
        <v>10011</v>
      </c>
      <c r="C19" s="8" t="s">
        <v>22</v>
      </c>
      <c r="D19" s="8" t="s">
        <v>205</v>
      </c>
      <c r="E19" s="65" t="s">
        <v>13</v>
      </c>
      <c r="F19" s="6" t="s">
        <v>226</v>
      </c>
      <c r="G19" s="9">
        <v>47000</v>
      </c>
      <c r="H19" s="9">
        <v>47000</v>
      </c>
      <c r="I19" s="9">
        <f t="shared" si="0"/>
        <v>0</v>
      </c>
      <c r="J19" s="51">
        <f t="shared" si="1"/>
        <v>0</v>
      </c>
      <c r="K19" s="6" t="s">
        <v>227</v>
      </c>
      <c r="L19" s="1"/>
    </row>
    <row r="20" spans="1:12" ht="30">
      <c r="A20" s="6">
        <v>12</v>
      </c>
      <c r="B20" s="7">
        <v>10012</v>
      </c>
      <c r="C20" s="8" t="s">
        <v>23</v>
      </c>
      <c r="D20" s="8" t="s">
        <v>24</v>
      </c>
      <c r="E20" s="65" t="s">
        <v>13</v>
      </c>
      <c r="F20" s="6" t="s">
        <v>226</v>
      </c>
      <c r="G20" s="9">
        <v>240000</v>
      </c>
      <c r="H20" s="9">
        <v>240000</v>
      </c>
      <c r="I20" s="9">
        <f t="shared" si="0"/>
        <v>0</v>
      </c>
      <c r="J20" s="51">
        <f t="shared" si="1"/>
        <v>0</v>
      </c>
      <c r="K20" s="6" t="s">
        <v>227</v>
      </c>
      <c r="L20" s="1"/>
    </row>
    <row r="21" spans="1:12" ht="30">
      <c r="A21" s="6">
        <v>13</v>
      </c>
      <c r="B21" s="7">
        <v>10013</v>
      </c>
      <c r="C21" s="10" t="s">
        <v>25</v>
      </c>
      <c r="D21" s="10" t="s">
        <v>26</v>
      </c>
      <c r="E21" s="65" t="s">
        <v>13</v>
      </c>
      <c r="F21" s="6" t="s">
        <v>226</v>
      </c>
      <c r="G21" s="9">
        <v>10000</v>
      </c>
      <c r="H21" s="9">
        <v>10000</v>
      </c>
      <c r="I21" s="9">
        <f t="shared" si="0"/>
        <v>0</v>
      </c>
      <c r="J21" s="51">
        <f t="shared" si="1"/>
        <v>0</v>
      </c>
      <c r="K21" s="6" t="s">
        <v>227</v>
      </c>
      <c r="L21" s="1"/>
    </row>
    <row r="22" spans="1:12" ht="30">
      <c r="A22" s="6">
        <v>14</v>
      </c>
      <c r="B22" s="7">
        <v>10014</v>
      </c>
      <c r="C22" s="10" t="s">
        <v>27</v>
      </c>
      <c r="D22" s="8" t="s">
        <v>206</v>
      </c>
      <c r="E22" s="65" t="s">
        <v>13</v>
      </c>
      <c r="F22" s="6" t="s">
        <v>226</v>
      </c>
      <c r="G22" s="9">
        <v>10000</v>
      </c>
      <c r="H22" s="9">
        <v>8000</v>
      </c>
      <c r="I22" s="9">
        <f>H22-G22</f>
        <v>-2000</v>
      </c>
      <c r="J22" s="51">
        <f>I22/G22</f>
        <v>-0.2</v>
      </c>
      <c r="K22" s="6" t="s">
        <v>227</v>
      </c>
      <c r="L22" s="1"/>
    </row>
    <row r="23" spans="1:12" ht="30">
      <c r="A23" s="6">
        <v>15</v>
      </c>
      <c r="B23" s="7">
        <v>10015</v>
      </c>
      <c r="C23" s="10" t="s">
        <v>28</v>
      </c>
      <c r="D23" s="8" t="s">
        <v>207</v>
      </c>
      <c r="E23" s="65" t="s">
        <v>13</v>
      </c>
      <c r="F23" s="6" t="s">
        <v>226</v>
      </c>
      <c r="G23" s="9">
        <v>15000</v>
      </c>
      <c r="H23" s="9">
        <v>13000</v>
      </c>
      <c r="I23" s="9">
        <f aca="true" t="shared" si="2" ref="I23:I28">H23-G23</f>
        <v>-2000</v>
      </c>
      <c r="J23" s="51">
        <f aca="true" t="shared" si="3" ref="J23:J28">I23/G23</f>
        <v>-0.13333333333333333</v>
      </c>
      <c r="K23" s="6" t="s">
        <v>227</v>
      </c>
      <c r="L23" s="1"/>
    </row>
    <row r="24" spans="1:12" ht="30">
      <c r="A24" s="6">
        <v>16</v>
      </c>
      <c r="B24" s="7">
        <v>10016</v>
      </c>
      <c r="C24" s="10" t="s">
        <v>304</v>
      </c>
      <c r="D24" s="10" t="s">
        <v>29</v>
      </c>
      <c r="E24" s="65" t="s">
        <v>13</v>
      </c>
      <c r="F24" s="6" t="s">
        <v>226</v>
      </c>
      <c r="G24" s="9">
        <v>15000</v>
      </c>
      <c r="H24" s="9">
        <v>12000</v>
      </c>
      <c r="I24" s="9">
        <f t="shared" si="2"/>
        <v>-3000</v>
      </c>
      <c r="J24" s="51">
        <f t="shared" si="3"/>
        <v>-0.2</v>
      </c>
      <c r="K24" s="6" t="s">
        <v>227</v>
      </c>
      <c r="L24" s="1"/>
    </row>
    <row r="25" spans="1:12" ht="30">
      <c r="A25" s="6">
        <v>17</v>
      </c>
      <c r="B25" s="7">
        <v>10017</v>
      </c>
      <c r="C25" s="8" t="s">
        <v>30</v>
      </c>
      <c r="D25" s="8" t="s">
        <v>31</v>
      </c>
      <c r="E25" s="65" t="s">
        <v>13</v>
      </c>
      <c r="F25" s="6" t="s">
        <v>226</v>
      </c>
      <c r="G25" s="9">
        <v>4500</v>
      </c>
      <c r="H25" s="9">
        <v>4500</v>
      </c>
      <c r="I25" s="9">
        <f t="shared" si="2"/>
        <v>0</v>
      </c>
      <c r="J25" s="51">
        <f t="shared" si="3"/>
        <v>0</v>
      </c>
      <c r="K25" s="6" t="s">
        <v>227</v>
      </c>
      <c r="L25" s="1"/>
    </row>
    <row r="26" spans="1:12" ht="30">
      <c r="A26" s="6">
        <v>18</v>
      </c>
      <c r="B26" s="7">
        <v>10018</v>
      </c>
      <c r="C26" s="8" t="s">
        <v>32</v>
      </c>
      <c r="D26" s="8" t="s">
        <v>228</v>
      </c>
      <c r="E26" s="65" t="s">
        <v>33</v>
      </c>
      <c r="F26" s="6" t="s">
        <v>226</v>
      </c>
      <c r="G26" s="9">
        <v>43000</v>
      </c>
      <c r="H26" s="9">
        <v>43000</v>
      </c>
      <c r="I26" s="9">
        <f t="shared" si="2"/>
        <v>0</v>
      </c>
      <c r="J26" s="51">
        <f t="shared" si="3"/>
        <v>0</v>
      </c>
      <c r="K26" s="6" t="s">
        <v>227</v>
      </c>
      <c r="L26" s="1" t="s">
        <v>229</v>
      </c>
    </row>
    <row r="27" spans="1:12" ht="30">
      <c r="A27" s="6">
        <v>19</v>
      </c>
      <c r="B27" s="7">
        <v>10019</v>
      </c>
      <c r="C27" s="8" t="s">
        <v>34</v>
      </c>
      <c r="D27" s="8" t="s">
        <v>31</v>
      </c>
      <c r="E27" s="65" t="s">
        <v>13</v>
      </c>
      <c r="F27" s="6" t="s">
        <v>226</v>
      </c>
      <c r="G27" s="9">
        <v>20000</v>
      </c>
      <c r="H27" s="9">
        <v>20000</v>
      </c>
      <c r="I27" s="9">
        <f t="shared" si="2"/>
        <v>0</v>
      </c>
      <c r="J27" s="51">
        <f t="shared" si="3"/>
        <v>0</v>
      </c>
      <c r="K27" s="6" t="s">
        <v>227</v>
      </c>
      <c r="L27" s="1" t="s">
        <v>230</v>
      </c>
    </row>
    <row r="28" spans="1:12" ht="30">
      <c r="A28" s="6">
        <v>20</v>
      </c>
      <c r="B28" s="7">
        <v>10020</v>
      </c>
      <c r="C28" s="8" t="s">
        <v>35</v>
      </c>
      <c r="D28" s="8" t="s">
        <v>214</v>
      </c>
      <c r="E28" s="65" t="s">
        <v>225</v>
      </c>
      <c r="F28" s="6" t="s">
        <v>226</v>
      </c>
      <c r="G28" s="9">
        <v>450000</v>
      </c>
      <c r="H28" s="9">
        <v>450000</v>
      </c>
      <c r="I28" s="9">
        <f t="shared" si="2"/>
        <v>0</v>
      </c>
      <c r="J28" s="51">
        <f t="shared" si="3"/>
        <v>0</v>
      </c>
      <c r="K28" s="6" t="s">
        <v>227</v>
      </c>
      <c r="L28" s="1"/>
    </row>
    <row r="29" spans="1:12" ht="18" customHeight="1">
      <c r="A29" s="3" t="s">
        <v>36</v>
      </c>
      <c r="B29" s="3">
        <v>2</v>
      </c>
      <c r="C29" s="58" t="s">
        <v>37</v>
      </c>
      <c r="D29" s="55"/>
      <c r="E29" s="3"/>
      <c r="F29" s="55"/>
      <c r="G29" s="68"/>
      <c r="H29" s="55"/>
      <c r="I29" s="55"/>
      <c r="J29" s="55"/>
      <c r="K29" s="55"/>
      <c r="L29" s="55"/>
    </row>
    <row r="30" spans="1:12" ht="30" hidden="1">
      <c r="A30" s="77">
        <v>21</v>
      </c>
      <c r="B30" s="7">
        <v>20001</v>
      </c>
      <c r="C30" s="10" t="s">
        <v>38</v>
      </c>
      <c r="D30" s="11"/>
      <c r="E30" s="65" t="s">
        <v>13</v>
      </c>
      <c r="F30" s="6"/>
      <c r="G30" s="9"/>
      <c r="H30" s="9"/>
      <c r="I30" s="9"/>
      <c r="J30" s="51"/>
      <c r="K30" s="6"/>
      <c r="L30" s="76"/>
    </row>
    <row r="31" spans="1:12" ht="30">
      <c r="A31" s="77"/>
      <c r="B31" s="7">
        <v>20002</v>
      </c>
      <c r="C31" s="10" t="s">
        <v>39</v>
      </c>
      <c r="D31" s="8"/>
      <c r="E31" s="65" t="s">
        <v>13</v>
      </c>
      <c r="F31" s="6" t="s">
        <v>226</v>
      </c>
      <c r="G31" s="9">
        <v>29000</v>
      </c>
      <c r="H31" s="9">
        <v>29000</v>
      </c>
      <c r="I31" s="9">
        <f>H31-G31</f>
        <v>0</v>
      </c>
      <c r="J31" s="51">
        <f aca="true" t="shared" si="4" ref="J31:J94">I31/G31</f>
        <v>0</v>
      </c>
      <c r="K31" s="6" t="s">
        <v>227</v>
      </c>
      <c r="L31" s="76"/>
    </row>
    <row r="32" spans="1:12" ht="30" hidden="1">
      <c r="A32" s="77"/>
      <c r="B32" s="7">
        <v>20003</v>
      </c>
      <c r="C32" s="10" t="s">
        <v>40</v>
      </c>
      <c r="D32" s="8"/>
      <c r="E32" s="65" t="s">
        <v>13</v>
      </c>
      <c r="F32" s="6" t="s">
        <v>226</v>
      </c>
      <c r="G32" s="9"/>
      <c r="H32" s="9"/>
      <c r="I32" s="9">
        <f aca="true" t="shared" si="5" ref="I32:I95">H32-G32</f>
        <v>0</v>
      </c>
      <c r="J32" s="51" t="e">
        <f t="shared" si="4"/>
        <v>#DIV/0!</v>
      </c>
      <c r="K32" s="6" t="s">
        <v>227</v>
      </c>
      <c r="L32" s="76"/>
    </row>
    <row r="33" spans="1:12" ht="30" hidden="1">
      <c r="A33" s="77"/>
      <c r="B33" s="7">
        <v>20004</v>
      </c>
      <c r="C33" s="10" t="s">
        <v>41</v>
      </c>
      <c r="D33" s="8"/>
      <c r="E33" s="65" t="s">
        <v>13</v>
      </c>
      <c r="F33" s="6" t="s">
        <v>226</v>
      </c>
      <c r="G33" s="9"/>
      <c r="H33" s="9"/>
      <c r="I33" s="9">
        <f t="shared" si="5"/>
        <v>0</v>
      </c>
      <c r="J33" s="51" t="e">
        <f t="shared" si="4"/>
        <v>#DIV/0!</v>
      </c>
      <c r="K33" s="6" t="s">
        <v>227</v>
      </c>
      <c r="L33" s="76"/>
    </row>
    <row r="34" spans="1:12" ht="30" hidden="1">
      <c r="A34" s="77"/>
      <c r="B34" s="7">
        <v>20005</v>
      </c>
      <c r="C34" s="10" t="s">
        <v>42</v>
      </c>
      <c r="D34" s="8"/>
      <c r="E34" s="65" t="s">
        <v>13</v>
      </c>
      <c r="F34" s="6" t="s">
        <v>226</v>
      </c>
      <c r="G34" s="9"/>
      <c r="H34" s="9"/>
      <c r="I34" s="9">
        <f t="shared" si="5"/>
        <v>0</v>
      </c>
      <c r="J34" s="51" t="e">
        <f t="shared" si="4"/>
        <v>#DIV/0!</v>
      </c>
      <c r="K34" s="6" t="s">
        <v>227</v>
      </c>
      <c r="L34" s="76"/>
    </row>
    <row r="35" spans="1:12" ht="30">
      <c r="A35" s="77"/>
      <c r="B35" s="7">
        <v>20006</v>
      </c>
      <c r="C35" s="10" t="s">
        <v>43</v>
      </c>
      <c r="D35" s="8"/>
      <c r="E35" s="65" t="s">
        <v>13</v>
      </c>
      <c r="F35" s="6" t="s">
        <v>226</v>
      </c>
      <c r="G35" s="9">
        <v>30000</v>
      </c>
      <c r="H35" s="9">
        <v>30000</v>
      </c>
      <c r="I35" s="9">
        <f t="shared" si="5"/>
        <v>0</v>
      </c>
      <c r="J35" s="51">
        <f t="shared" si="4"/>
        <v>0</v>
      </c>
      <c r="K35" s="6" t="s">
        <v>227</v>
      </c>
      <c r="L35" s="76"/>
    </row>
    <row r="36" spans="1:12" ht="30" hidden="1">
      <c r="A36" s="77"/>
      <c r="B36" s="7">
        <v>20007</v>
      </c>
      <c r="C36" s="10" t="s">
        <v>44</v>
      </c>
      <c r="D36" s="8"/>
      <c r="E36" s="65" t="s">
        <v>13</v>
      </c>
      <c r="F36" s="6" t="s">
        <v>226</v>
      </c>
      <c r="G36" s="9"/>
      <c r="H36" s="9"/>
      <c r="I36" s="9">
        <f t="shared" si="5"/>
        <v>0</v>
      </c>
      <c r="J36" s="51" t="e">
        <f t="shared" si="4"/>
        <v>#DIV/0!</v>
      </c>
      <c r="K36" s="6" t="s">
        <v>227</v>
      </c>
      <c r="L36" s="76"/>
    </row>
    <row r="37" spans="1:12" ht="30">
      <c r="A37" s="77"/>
      <c r="B37" s="7">
        <v>20008</v>
      </c>
      <c r="C37" s="10" t="s">
        <v>45</v>
      </c>
      <c r="D37" s="8"/>
      <c r="E37" s="65" t="s">
        <v>13</v>
      </c>
      <c r="F37" s="6" t="s">
        <v>226</v>
      </c>
      <c r="G37" s="9">
        <v>32000</v>
      </c>
      <c r="H37" s="9">
        <v>32000</v>
      </c>
      <c r="I37" s="9">
        <f t="shared" si="5"/>
        <v>0</v>
      </c>
      <c r="J37" s="51">
        <f t="shared" si="4"/>
        <v>0</v>
      </c>
      <c r="K37" s="6" t="s">
        <v>227</v>
      </c>
      <c r="L37" s="76"/>
    </row>
    <row r="38" spans="1:12" ht="30" hidden="1">
      <c r="A38" s="77"/>
      <c r="B38" s="7">
        <v>20009</v>
      </c>
      <c r="C38" s="10" t="s">
        <v>46</v>
      </c>
      <c r="D38" s="8"/>
      <c r="E38" s="65" t="s">
        <v>13</v>
      </c>
      <c r="F38" s="6" t="s">
        <v>226</v>
      </c>
      <c r="G38" s="9"/>
      <c r="H38" s="9"/>
      <c r="I38" s="9">
        <f t="shared" si="5"/>
        <v>0</v>
      </c>
      <c r="J38" s="51" t="e">
        <f t="shared" si="4"/>
        <v>#DIV/0!</v>
      </c>
      <c r="K38" s="6" t="s">
        <v>227</v>
      </c>
      <c r="L38" s="76"/>
    </row>
    <row r="39" spans="1:12" ht="30">
      <c r="A39" s="77"/>
      <c r="B39" s="7">
        <v>20010</v>
      </c>
      <c r="C39" s="10" t="s">
        <v>47</v>
      </c>
      <c r="D39" s="8"/>
      <c r="E39" s="65" t="s">
        <v>13</v>
      </c>
      <c r="F39" s="6" t="s">
        <v>226</v>
      </c>
      <c r="G39" s="9">
        <v>25000</v>
      </c>
      <c r="H39" s="9">
        <v>25000</v>
      </c>
      <c r="I39" s="9">
        <f t="shared" si="5"/>
        <v>0</v>
      </c>
      <c r="J39" s="51">
        <f t="shared" si="4"/>
        <v>0</v>
      </c>
      <c r="K39" s="6" t="s">
        <v>227</v>
      </c>
      <c r="L39" s="76"/>
    </row>
    <row r="40" spans="1:12" ht="30" hidden="1">
      <c r="A40" s="77"/>
      <c r="B40" s="7">
        <v>20011</v>
      </c>
      <c r="C40" s="10" t="s">
        <v>48</v>
      </c>
      <c r="D40" s="8"/>
      <c r="E40" s="65" t="s">
        <v>13</v>
      </c>
      <c r="F40" s="6" t="s">
        <v>226</v>
      </c>
      <c r="G40" s="9"/>
      <c r="H40" s="9"/>
      <c r="I40" s="9">
        <f t="shared" si="5"/>
        <v>0</v>
      </c>
      <c r="J40" s="51" t="e">
        <f t="shared" si="4"/>
        <v>#DIV/0!</v>
      </c>
      <c r="K40" s="6" t="s">
        <v>227</v>
      </c>
      <c r="L40" s="76"/>
    </row>
    <row r="41" spans="1:12" ht="30" hidden="1">
      <c r="A41" s="77"/>
      <c r="B41" s="7">
        <v>20012</v>
      </c>
      <c r="C41" s="10" t="s">
        <v>49</v>
      </c>
      <c r="D41" s="8"/>
      <c r="E41" s="65" t="s">
        <v>13</v>
      </c>
      <c r="F41" s="6" t="s">
        <v>226</v>
      </c>
      <c r="G41" s="9"/>
      <c r="H41" s="9"/>
      <c r="I41" s="9">
        <f t="shared" si="5"/>
        <v>0</v>
      </c>
      <c r="J41" s="51" t="e">
        <f t="shared" si="4"/>
        <v>#DIV/0!</v>
      </c>
      <c r="K41" s="6" t="s">
        <v>227</v>
      </c>
      <c r="L41" s="76"/>
    </row>
    <row r="42" spans="1:12" ht="30" hidden="1">
      <c r="A42" s="77"/>
      <c r="B42" s="7">
        <v>20013</v>
      </c>
      <c r="C42" s="10" t="s">
        <v>50</v>
      </c>
      <c r="D42" s="8"/>
      <c r="E42" s="65" t="s">
        <v>13</v>
      </c>
      <c r="F42" s="6" t="s">
        <v>226</v>
      </c>
      <c r="G42" s="9"/>
      <c r="H42" s="9"/>
      <c r="I42" s="9">
        <f t="shared" si="5"/>
        <v>0</v>
      </c>
      <c r="J42" s="51" t="e">
        <f t="shared" si="4"/>
        <v>#DIV/0!</v>
      </c>
      <c r="K42" s="6" t="s">
        <v>227</v>
      </c>
      <c r="L42" s="76"/>
    </row>
    <row r="43" spans="1:12" ht="30" hidden="1">
      <c r="A43" s="77"/>
      <c r="B43" s="7">
        <v>20014</v>
      </c>
      <c r="C43" s="10" t="s">
        <v>51</v>
      </c>
      <c r="D43" s="8"/>
      <c r="E43" s="65" t="s">
        <v>13</v>
      </c>
      <c r="F43" s="6" t="s">
        <v>226</v>
      </c>
      <c r="G43" s="9"/>
      <c r="H43" s="9"/>
      <c r="I43" s="9">
        <f t="shared" si="5"/>
        <v>0</v>
      </c>
      <c r="J43" s="51" t="e">
        <f t="shared" si="4"/>
        <v>#DIV/0!</v>
      </c>
      <c r="K43" s="6" t="s">
        <v>227</v>
      </c>
      <c r="L43" s="76"/>
    </row>
    <row r="44" spans="1:12" ht="30" hidden="1">
      <c r="A44" s="77"/>
      <c r="B44" s="7">
        <v>20015</v>
      </c>
      <c r="C44" s="10" t="s">
        <v>52</v>
      </c>
      <c r="D44" s="8"/>
      <c r="E44" s="65" t="s">
        <v>13</v>
      </c>
      <c r="F44" s="6" t="s">
        <v>226</v>
      </c>
      <c r="G44" s="9"/>
      <c r="H44" s="9"/>
      <c r="I44" s="9">
        <f t="shared" si="5"/>
        <v>0</v>
      </c>
      <c r="J44" s="51" t="e">
        <f t="shared" si="4"/>
        <v>#DIV/0!</v>
      </c>
      <c r="K44" s="6" t="s">
        <v>227</v>
      </c>
      <c r="L44" s="76"/>
    </row>
    <row r="45" spans="1:12" ht="30" hidden="1">
      <c r="A45" s="77"/>
      <c r="B45" s="7">
        <v>20016</v>
      </c>
      <c r="C45" s="10" t="s">
        <v>53</v>
      </c>
      <c r="D45" s="8"/>
      <c r="E45" s="65" t="s">
        <v>13</v>
      </c>
      <c r="F45" s="6" t="s">
        <v>226</v>
      </c>
      <c r="G45" s="9"/>
      <c r="H45" s="9"/>
      <c r="I45" s="9">
        <f t="shared" si="5"/>
        <v>0</v>
      </c>
      <c r="J45" s="51" t="e">
        <f t="shared" si="4"/>
        <v>#DIV/0!</v>
      </c>
      <c r="K45" s="6" t="s">
        <v>227</v>
      </c>
      <c r="L45" s="76"/>
    </row>
    <row r="46" spans="1:12" ht="30" hidden="1">
      <c r="A46" s="77"/>
      <c r="B46" s="7">
        <v>20017</v>
      </c>
      <c r="C46" s="10" t="s">
        <v>54</v>
      </c>
      <c r="D46" s="8"/>
      <c r="E46" s="65" t="s">
        <v>13</v>
      </c>
      <c r="F46" s="6" t="s">
        <v>226</v>
      </c>
      <c r="G46" s="9"/>
      <c r="H46" s="9"/>
      <c r="I46" s="9">
        <f t="shared" si="5"/>
        <v>0</v>
      </c>
      <c r="J46" s="51" t="e">
        <f t="shared" si="4"/>
        <v>#DIV/0!</v>
      </c>
      <c r="K46" s="6" t="s">
        <v>227</v>
      </c>
      <c r="L46" s="76"/>
    </row>
    <row r="47" spans="1:12" ht="30" hidden="1">
      <c r="A47" s="77"/>
      <c r="B47" s="7">
        <v>20018</v>
      </c>
      <c r="C47" s="10" t="s">
        <v>55</v>
      </c>
      <c r="D47" s="8"/>
      <c r="E47" s="65" t="s">
        <v>13</v>
      </c>
      <c r="F47" s="6" t="s">
        <v>226</v>
      </c>
      <c r="G47" s="9"/>
      <c r="H47" s="9"/>
      <c r="I47" s="9">
        <f t="shared" si="5"/>
        <v>0</v>
      </c>
      <c r="J47" s="51" t="e">
        <f t="shared" si="4"/>
        <v>#DIV/0!</v>
      </c>
      <c r="K47" s="6" t="s">
        <v>227</v>
      </c>
      <c r="L47" s="76"/>
    </row>
    <row r="48" spans="1:12" ht="30" hidden="1">
      <c r="A48" s="77"/>
      <c r="B48" s="7">
        <v>20019</v>
      </c>
      <c r="C48" s="10" t="s">
        <v>56</v>
      </c>
      <c r="D48" s="8"/>
      <c r="E48" s="65" t="s">
        <v>13</v>
      </c>
      <c r="F48" s="6" t="s">
        <v>226</v>
      </c>
      <c r="G48" s="9"/>
      <c r="H48" s="9"/>
      <c r="I48" s="9">
        <f t="shared" si="5"/>
        <v>0</v>
      </c>
      <c r="J48" s="51" t="e">
        <f t="shared" si="4"/>
        <v>#DIV/0!</v>
      </c>
      <c r="K48" s="6" t="s">
        <v>227</v>
      </c>
      <c r="L48" s="76"/>
    </row>
    <row r="49" spans="1:12" ht="30" hidden="1">
      <c r="A49" s="77"/>
      <c r="B49" s="7">
        <v>20020</v>
      </c>
      <c r="C49" s="10" t="s">
        <v>57</v>
      </c>
      <c r="D49" s="8"/>
      <c r="E49" s="65" t="s">
        <v>13</v>
      </c>
      <c r="F49" s="6" t="s">
        <v>226</v>
      </c>
      <c r="G49" s="9"/>
      <c r="H49" s="9"/>
      <c r="I49" s="9">
        <f t="shared" si="5"/>
        <v>0</v>
      </c>
      <c r="J49" s="51" t="e">
        <f t="shared" si="4"/>
        <v>#DIV/0!</v>
      </c>
      <c r="K49" s="6" t="s">
        <v>227</v>
      </c>
      <c r="L49" s="76"/>
    </row>
    <row r="50" spans="1:12" ht="30">
      <c r="A50" s="77">
        <v>22</v>
      </c>
      <c r="B50" s="7">
        <v>20022</v>
      </c>
      <c r="C50" s="10" t="s">
        <v>58</v>
      </c>
      <c r="D50" s="11"/>
      <c r="E50" s="65" t="s">
        <v>13</v>
      </c>
      <c r="F50" s="6" t="s">
        <v>226</v>
      </c>
      <c r="G50" s="9">
        <v>280000</v>
      </c>
      <c r="H50" s="9">
        <v>280000</v>
      </c>
      <c r="I50" s="9">
        <f t="shared" si="5"/>
        <v>0</v>
      </c>
      <c r="J50" s="51">
        <f t="shared" si="4"/>
        <v>0</v>
      </c>
      <c r="K50" s="6" t="s">
        <v>227</v>
      </c>
      <c r="L50" s="76"/>
    </row>
    <row r="51" spans="1:12" ht="30" hidden="1">
      <c r="A51" s="77"/>
      <c r="B51" s="7">
        <v>20023</v>
      </c>
      <c r="C51" s="10" t="s">
        <v>59</v>
      </c>
      <c r="D51" s="8"/>
      <c r="E51" s="65" t="s">
        <v>13</v>
      </c>
      <c r="F51" s="6" t="s">
        <v>226</v>
      </c>
      <c r="G51" s="9"/>
      <c r="H51" s="9"/>
      <c r="I51" s="9">
        <f t="shared" si="5"/>
        <v>0</v>
      </c>
      <c r="J51" s="51" t="e">
        <f t="shared" si="4"/>
        <v>#DIV/0!</v>
      </c>
      <c r="K51" s="6" t="s">
        <v>227</v>
      </c>
      <c r="L51" s="76"/>
    </row>
    <row r="52" spans="1:12" ht="30" hidden="1">
      <c r="A52" s="77"/>
      <c r="B52" s="7">
        <v>20024</v>
      </c>
      <c r="C52" s="10" t="s">
        <v>60</v>
      </c>
      <c r="D52" s="8"/>
      <c r="E52" s="65" t="s">
        <v>13</v>
      </c>
      <c r="F52" s="6" t="s">
        <v>226</v>
      </c>
      <c r="G52" s="9"/>
      <c r="H52" s="9"/>
      <c r="I52" s="9">
        <f t="shared" si="5"/>
        <v>0</v>
      </c>
      <c r="J52" s="51" t="e">
        <f t="shared" si="4"/>
        <v>#DIV/0!</v>
      </c>
      <c r="K52" s="6" t="s">
        <v>227</v>
      </c>
      <c r="L52" s="76"/>
    </row>
    <row r="53" spans="1:12" ht="30" hidden="1">
      <c r="A53" s="77"/>
      <c r="B53" s="7">
        <v>20025</v>
      </c>
      <c r="C53" s="10" t="s">
        <v>61</v>
      </c>
      <c r="D53" s="8"/>
      <c r="E53" s="65" t="s">
        <v>13</v>
      </c>
      <c r="F53" s="6" t="s">
        <v>226</v>
      </c>
      <c r="G53" s="9"/>
      <c r="H53" s="9"/>
      <c r="I53" s="9">
        <f t="shared" si="5"/>
        <v>0</v>
      </c>
      <c r="J53" s="51" t="e">
        <f t="shared" si="4"/>
        <v>#DIV/0!</v>
      </c>
      <c r="K53" s="6" t="s">
        <v>227</v>
      </c>
      <c r="L53" s="76"/>
    </row>
    <row r="54" spans="1:12" ht="30" hidden="1">
      <c r="A54" s="77"/>
      <c r="B54" s="7">
        <v>20026</v>
      </c>
      <c r="C54" s="10" t="s">
        <v>62</v>
      </c>
      <c r="D54" s="8"/>
      <c r="E54" s="65" t="s">
        <v>13</v>
      </c>
      <c r="F54" s="6" t="s">
        <v>226</v>
      </c>
      <c r="G54" s="9"/>
      <c r="H54" s="9"/>
      <c r="I54" s="9">
        <f t="shared" si="5"/>
        <v>0</v>
      </c>
      <c r="J54" s="51" t="e">
        <f t="shared" si="4"/>
        <v>#DIV/0!</v>
      </c>
      <c r="K54" s="6" t="s">
        <v>227</v>
      </c>
      <c r="L54" s="76"/>
    </row>
    <row r="55" spans="1:12" ht="30" hidden="1">
      <c r="A55" s="77"/>
      <c r="B55" s="7">
        <v>20027</v>
      </c>
      <c r="C55" s="10" t="s">
        <v>63</v>
      </c>
      <c r="D55" s="8"/>
      <c r="E55" s="65" t="s">
        <v>13</v>
      </c>
      <c r="F55" s="6" t="s">
        <v>226</v>
      </c>
      <c r="G55" s="9"/>
      <c r="H55" s="9"/>
      <c r="I55" s="9">
        <f t="shared" si="5"/>
        <v>0</v>
      </c>
      <c r="J55" s="51" t="e">
        <f t="shared" si="4"/>
        <v>#DIV/0!</v>
      </c>
      <c r="K55" s="6" t="s">
        <v>227</v>
      </c>
      <c r="L55" s="76"/>
    </row>
    <row r="56" spans="1:12" ht="30" hidden="1">
      <c r="A56" s="77"/>
      <c r="B56" s="7">
        <v>20028</v>
      </c>
      <c r="C56" s="10" t="s">
        <v>64</v>
      </c>
      <c r="D56" s="8"/>
      <c r="E56" s="65" t="s">
        <v>13</v>
      </c>
      <c r="F56" s="6" t="s">
        <v>226</v>
      </c>
      <c r="G56" s="9"/>
      <c r="H56" s="9"/>
      <c r="I56" s="9">
        <f t="shared" si="5"/>
        <v>0</v>
      </c>
      <c r="J56" s="51" t="e">
        <f t="shared" si="4"/>
        <v>#DIV/0!</v>
      </c>
      <c r="K56" s="6" t="s">
        <v>227</v>
      </c>
      <c r="L56" s="76"/>
    </row>
    <row r="57" spans="1:12" ht="30" hidden="1">
      <c r="A57" s="77"/>
      <c r="B57" s="7">
        <v>20029</v>
      </c>
      <c r="C57" s="10" t="s">
        <v>65</v>
      </c>
      <c r="D57" s="8"/>
      <c r="E57" s="65" t="s">
        <v>13</v>
      </c>
      <c r="F57" s="6" t="s">
        <v>226</v>
      </c>
      <c r="G57" s="9"/>
      <c r="H57" s="9"/>
      <c r="I57" s="9">
        <f t="shared" si="5"/>
        <v>0</v>
      </c>
      <c r="J57" s="51" t="e">
        <f t="shared" si="4"/>
        <v>#DIV/0!</v>
      </c>
      <c r="K57" s="6" t="s">
        <v>227</v>
      </c>
      <c r="L57" s="76"/>
    </row>
    <row r="58" spans="1:12" ht="30" hidden="1">
      <c r="A58" s="77"/>
      <c r="B58" s="7">
        <v>20030</v>
      </c>
      <c r="C58" s="10" t="s">
        <v>66</v>
      </c>
      <c r="D58" s="8"/>
      <c r="E58" s="65" t="s">
        <v>13</v>
      </c>
      <c r="F58" s="6" t="s">
        <v>226</v>
      </c>
      <c r="G58" s="9"/>
      <c r="H58" s="9"/>
      <c r="I58" s="9">
        <f t="shared" si="5"/>
        <v>0</v>
      </c>
      <c r="J58" s="51" t="e">
        <f t="shared" si="4"/>
        <v>#DIV/0!</v>
      </c>
      <c r="K58" s="6" t="s">
        <v>227</v>
      </c>
      <c r="L58" s="76"/>
    </row>
    <row r="59" spans="1:12" ht="30" hidden="1">
      <c r="A59" s="77"/>
      <c r="B59" s="7">
        <v>20031</v>
      </c>
      <c r="C59" s="10" t="s">
        <v>67</v>
      </c>
      <c r="D59" s="8"/>
      <c r="E59" s="65" t="s">
        <v>13</v>
      </c>
      <c r="F59" s="6" t="s">
        <v>226</v>
      </c>
      <c r="G59" s="9"/>
      <c r="H59" s="9"/>
      <c r="I59" s="9">
        <f t="shared" si="5"/>
        <v>0</v>
      </c>
      <c r="J59" s="51" t="e">
        <f t="shared" si="4"/>
        <v>#DIV/0!</v>
      </c>
      <c r="K59" s="6" t="s">
        <v>227</v>
      </c>
      <c r="L59" s="76"/>
    </row>
    <row r="60" spans="1:12" ht="30" hidden="1">
      <c r="A60" s="77"/>
      <c r="B60" s="7">
        <v>20032</v>
      </c>
      <c r="C60" s="10" t="s">
        <v>68</v>
      </c>
      <c r="D60" s="8"/>
      <c r="E60" s="65" t="s">
        <v>13</v>
      </c>
      <c r="F60" s="6" t="s">
        <v>226</v>
      </c>
      <c r="G60" s="9"/>
      <c r="H60" s="9"/>
      <c r="I60" s="9">
        <f t="shared" si="5"/>
        <v>0</v>
      </c>
      <c r="J60" s="51" t="e">
        <f t="shared" si="4"/>
        <v>#DIV/0!</v>
      </c>
      <c r="K60" s="6" t="s">
        <v>227</v>
      </c>
      <c r="L60" s="76"/>
    </row>
    <row r="61" spans="1:12" ht="30" hidden="1">
      <c r="A61" s="77"/>
      <c r="B61" s="7">
        <v>20033</v>
      </c>
      <c r="C61" s="10" t="s">
        <v>69</v>
      </c>
      <c r="D61" s="8"/>
      <c r="E61" s="65" t="s">
        <v>13</v>
      </c>
      <c r="F61" s="6" t="s">
        <v>226</v>
      </c>
      <c r="G61" s="9"/>
      <c r="H61" s="9"/>
      <c r="I61" s="9">
        <f t="shared" si="5"/>
        <v>0</v>
      </c>
      <c r="J61" s="51" t="e">
        <f t="shared" si="4"/>
        <v>#DIV/0!</v>
      </c>
      <c r="K61" s="6" t="s">
        <v>227</v>
      </c>
      <c r="L61" s="76"/>
    </row>
    <row r="62" spans="1:12" ht="30" hidden="1">
      <c r="A62" s="77"/>
      <c r="B62" s="7">
        <v>20034</v>
      </c>
      <c r="C62" s="10" t="s">
        <v>70</v>
      </c>
      <c r="D62" s="8"/>
      <c r="E62" s="65" t="s">
        <v>13</v>
      </c>
      <c r="F62" s="6" t="s">
        <v>226</v>
      </c>
      <c r="G62" s="9"/>
      <c r="H62" s="9"/>
      <c r="I62" s="9">
        <f t="shared" si="5"/>
        <v>0</v>
      </c>
      <c r="J62" s="51" t="e">
        <f t="shared" si="4"/>
        <v>#DIV/0!</v>
      </c>
      <c r="K62" s="6" t="s">
        <v>227</v>
      </c>
      <c r="L62" s="76"/>
    </row>
    <row r="63" spans="1:12" ht="30" hidden="1">
      <c r="A63" s="77"/>
      <c r="B63" s="7">
        <v>20035</v>
      </c>
      <c r="C63" s="10" t="s">
        <v>71</v>
      </c>
      <c r="D63" s="8"/>
      <c r="E63" s="65" t="s">
        <v>13</v>
      </c>
      <c r="F63" s="6" t="s">
        <v>226</v>
      </c>
      <c r="G63" s="9"/>
      <c r="H63" s="9"/>
      <c r="I63" s="9">
        <f t="shared" si="5"/>
        <v>0</v>
      </c>
      <c r="J63" s="51" t="e">
        <f t="shared" si="4"/>
        <v>#DIV/0!</v>
      </c>
      <c r="K63" s="6" t="s">
        <v>227</v>
      </c>
      <c r="L63" s="76"/>
    </row>
    <row r="64" spans="1:12" ht="30" hidden="1">
      <c r="A64" s="77"/>
      <c r="B64" s="7">
        <v>20036</v>
      </c>
      <c r="C64" s="8" t="s">
        <v>72</v>
      </c>
      <c r="D64" s="8"/>
      <c r="E64" s="65" t="s">
        <v>13</v>
      </c>
      <c r="F64" s="6" t="s">
        <v>226</v>
      </c>
      <c r="G64" s="9"/>
      <c r="H64" s="9"/>
      <c r="I64" s="9">
        <f t="shared" si="5"/>
        <v>0</v>
      </c>
      <c r="J64" s="51" t="e">
        <f t="shared" si="4"/>
        <v>#DIV/0!</v>
      </c>
      <c r="K64" s="6" t="s">
        <v>227</v>
      </c>
      <c r="L64" s="76"/>
    </row>
    <row r="65" spans="1:12" ht="33" customHeight="1">
      <c r="A65" s="78">
        <v>23</v>
      </c>
      <c r="B65" s="7">
        <v>20037</v>
      </c>
      <c r="C65" s="10" t="s">
        <v>73</v>
      </c>
      <c r="D65" s="48"/>
      <c r="E65" s="65" t="s">
        <v>13</v>
      </c>
      <c r="F65" s="47" t="s">
        <v>226</v>
      </c>
      <c r="G65" s="9">
        <f>50000/0.02</f>
        <v>2500000</v>
      </c>
      <c r="H65" s="9">
        <f>50000/0.02</f>
        <v>2500000</v>
      </c>
      <c r="I65" s="9">
        <f t="shared" si="5"/>
        <v>0</v>
      </c>
      <c r="J65" s="51">
        <f t="shared" si="4"/>
        <v>0</v>
      </c>
      <c r="K65" s="47" t="s">
        <v>227</v>
      </c>
      <c r="L65" s="46"/>
    </row>
    <row r="66" spans="1:12" ht="30" customHeight="1" hidden="1">
      <c r="A66" s="79"/>
      <c r="B66" s="7">
        <v>20038</v>
      </c>
      <c r="C66" s="10" t="s">
        <v>74</v>
      </c>
      <c r="D66" s="48"/>
      <c r="E66" s="65" t="s">
        <v>13</v>
      </c>
      <c r="F66" s="47" t="s">
        <v>226</v>
      </c>
      <c r="G66" s="9"/>
      <c r="H66" s="9"/>
      <c r="I66" s="9">
        <f t="shared" si="5"/>
        <v>0</v>
      </c>
      <c r="J66" s="51" t="e">
        <f t="shared" si="4"/>
        <v>#DIV/0!</v>
      </c>
      <c r="K66" s="47" t="s">
        <v>227</v>
      </c>
      <c r="L66" s="46"/>
    </row>
    <row r="67" spans="1:12" ht="33" customHeight="1">
      <c r="A67" s="79"/>
      <c r="B67" s="7">
        <v>20039</v>
      </c>
      <c r="C67" s="10" t="s">
        <v>75</v>
      </c>
      <c r="D67" s="48"/>
      <c r="E67" s="65" t="s">
        <v>13</v>
      </c>
      <c r="F67" s="47" t="s">
        <v>226</v>
      </c>
      <c r="G67" s="9">
        <f>10000/0.02</f>
        <v>500000</v>
      </c>
      <c r="H67" s="9">
        <f>10000/0.02</f>
        <v>500000</v>
      </c>
      <c r="I67" s="9">
        <f t="shared" si="5"/>
        <v>0</v>
      </c>
      <c r="J67" s="51">
        <f t="shared" si="4"/>
        <v>0</v>
      </c>
      <c r="K67" s="47" t="s">
        <v>227</v>
      </c>
      <c r="L67" s="46"/>
    </row>
    <row r="68" spans="1:12" ht="30" customHeight="1" hidden="1">
      <c r="A68" s="79"/>
      <c r="B68" s="7">
        <v>20040</v>
      </c>
      <c r="C68" s="10" t="s">
        <v>76</v>
      </c>
      <c r="D68" s="48"/>
      <c r="E68" s="65" t="s">
        <v>13</v>
      </c>
      <c r="F68" s="47" t="s">
        <v>226</v>
      </c>
      <c r="G68" s="9"/>
      <c r="H68" s="9"/>
      <c r="I68" s="9">
        <f t="shared" si="5"/>
        <v>0</v>
      </c>
      <c r="J68" s="51" t="e">
        <f t="shared" si="4"/>
        <v>#DIV/0!</v>
      </c>
      <c r="K68" s="47" t="s">
        <v>227</v>
      </c>
      <c r="L68" s="46"/>
    </row>
    <row r="69" spans="1:12" ht="30" customHeight="1" hidden="1">
      <c r="A69" s="79"/>
      <c r="B69" s="7">
        <v>20041</v>
      </c>
      <c r="C69" s="10" t="s">
        <v>77</v>
      </c>
      <c r="D69" s="48"/>
      <c r="E69" s="65" t="s">
        <v>13</v>
      </c>
      <c r="F69" s="47" t="s">
        <v>226</v>
      </c>
      <c r="G69" s="9"/>
      <c r="H69" s="9"/>
      <c r="I69" s="9">
        <f t="shared" si="5"/>
        <v>0</v>
      </c>
      <c r="J69" s="51" t="e">
        <f t="shared" si="4"/>
        <v>#DIV/0!</v>
      </c>
      <c r="K69" s="47" t="s">
        <v>227</v>
      </c>
      <c r="L69" s="46"/>
    </row>
    <row r="70" spans="1:12" ht="33.75" customHeight="1">
      <c r="A70" s="79"/>
      <c r="B70" s="7">
        <v>20042</v>
      </c>
      <c r="C70" s="10" t="s">
        <v>78</v>
      </c>
      <c r="D70" s="48"/>
      <c r="E70" s="65" t="s">
        <v>13</v>
      </c>
      <c r="F70" s="47" t="s">
        <v>226</v>
      </c>
      <c r="G70" s="9">
        <f>10000/0.005</f>
        <v>2000000</v>
      </c>
      <c r="H70" s="9">
        <f>10000/0.005</f>
        <v>2000000</v>
      </c>
      <c r="I70" s="9">
        <f t="shared" si="5"/>
        <v>0</v>
      </c>
      <c r="J70" s="51">
        <f t="shared" si="4"/>
        <v>0</v>
      </c>
      <c r="K70" s="47" t="s">
        <v>227</v>
      </c>
      <c r="L70" s="46"/>
    </row>
    <row r="71" spans="1:12" ht="30" customHeight="1" hidden="1">
      <c r="A71" s="79"/>
      <c r="B71" s="7">
        <v>20043</v>
      </c>
      <c r="C71" s="10" t="s">
        <v>79</v>
      </c>
      <c r="D71" s="48"/>
      <c r="E71" s="65" t="s">
        <v>13</v>
      </c>
      <c r="F71" s="47" t="s">
        <v>226</v>
      </c>
      <c r="G71" s="9"/>
      <c r="H71" s="9"/>
      <c r="I71" s="9">
        <f t="shared" si="5"/>
        <v>0</v>
      </c>
      <c r="J71" s="51" t="e">
        <f t="shared" si="4"/>
        <v>#DIV/0!</v>
      </c>
      <c r="K71" s="47" t="s">
        <v>227</v>
      </c>
      <c r="L71" s="46"/>
    </row>
    <row r="72" spans="1:12" ht="33" customHeight="1">
      <c r="A72" s="79"/>
      <c r="B72" s="7">
        <v>20044</v>
      </c>
      <c r="C72" s="10" t="s">
        <v>80</v>
      </c>
      <c r="D72" s="48"/>
      <c r="E72" s="65" t="s">
        <v>13</v>
      </c>
      <c r="F72" s="47" t="s">
        <v>226</v>
      </c>
      <c r="G72" s="9">
        <f>10000/0.02</f>
        <v>500000</v>
      </c>
      <c r="H72" s="9">
        <f>10000/0.02</f>
        <v>500000</v>
      </c>
      <c r="I72" s="9">
        <f t="shared" si="5"/>
        <v>0</v>
      </c>
      <c r="J72" s="51">
        <f t="shared" si="4"/>
        <v>0</v>
      </c>
      <c r="K72" s="47" t="s">
        <v>227</v>
      </c>
      <c r="L72" s="46"/>
    </row>
    <row r="73" spans="1:12" ht="33.75" customHeight="1">
      <c r="A73" s="80"/>
      <c r="B73" s="7">
        <v>20045</v>
      </c>
      <c r="C73" s="10" t="s">
        <v>81</v>
      </c>
      <c r="D73" s="48"/>
      <c r="E73" s="65" t="s">
        <v>13</v>
      </c>
      <c r="F73" s="47" t="s">
        <v>226</v>
      </c>
      <c r="G73" s="9">
        <v>500000</v>
      </c>
      <c r="H73" s="9">
        <v>500000</v>
      </c>
      <c r="I73" s="9">
        <f t="shared" si="5"/>
        <v>0</v>
      </c>
      <c r="J73" s="51">
        <f t="shared" si="4"/>
        <v>0</v>
      </c>
      <c r="K73" s="47" t="s">
        <v>227</v>
      </c>
      <c r="L73" s="46"/>
    </row>
    <row r="74" spans="1:12" ht="30" customHeight="1" hidden="1">
      <c r="A74" s="48"/>
      <c r="B74" s="7">
        <v>20046</v>
      </c>
      <c r="C74" s="10" t="s">
        <v>82</v>
      </c>
      <c r="D74" s="48"/>
      <c r="E74" s="65" t="s">
        <v>13</v>
      </c>
      <c r="F74" s="47" t="s">
        <v>226</v>
      </c>
      <c r="G74" s="9"/>
      <c r="H74" s="9"/>
      <c r="I74" s="9">
        <f>H74-G74</f>
        <v>0</v>
      </c>
      <c r="J74" s="51" t="e">
        <f t="shared" si="4"/>
        <v>#DIV/0!</v>
      </c>
      <c r="K74" s="47" t="s">
        <v>227</v>
      </c>
      <c r="L74" s="46"/>
    </row>
    <row r="75" spans="1:12" ht="30" customHeight="1" hidden="1">
      <c r="A75" s="48"/>
      <c r="B75" s="7">
        <v>20047</v>
      </c>
      <c r="C75" s="10" t="s">
        <v>83</v>
      </c>
      <c r="D75" s="48"/>
      <c r="E75" s="65" t="s">
        <v>13</v>
      </c>
      <c r="F75" s="47" t="s">
        <v>226</v>
      </c>
      <c r="G75" s="9"/>
      <c r="H75" s="9"/>
      <c r="I75" s="9">
        <f t="shared" si="5"/>
        <v>0</v>
      </c>
      <c r="J75" s="51" t="e">
        <f t="shared" si="4"/>
        <v>#DIV/0!</v>
      </c>
      <c r="K75" s="47" t="s">
        <v>227</v>
      </c>
      <c r="L75" s="46"/>
    </row>
    <row r="76" spans="1:12" ht="30" customHeight="1" hidden="1">
      <c r="A76" s="48"/>
      <c r="B76" s="7">
        <v>20048</v>
      </c>
      <c r="C76" s="10" t="s">
        <v>84</v>
      </c>
      <c r="D76" s="48"/>
      <c r="E76" s="65" t="s">
        <v>13</v>
      </c>
      <c r="F76" s="47" t="s">
        <v>226</v>
      </c>
      <c r="G76" s="9"/>
      <c r="H76" s="9"/>
      <c r="I76" s="9">
        <f t="shared" si="5"/>
        <v>0</v>
      </c>
      <c r="J76" s="51" t="e">
        <f t="shared" si="4"/>
        <v>#DIV/0!</v>
      </c>
      <c r="K76" s="47" t="s">
        <v>227</v>
      </c>
      <c r="L76" s="46"/>
    </row>
    <row r="77" spans="1:12" ht="30" customHeight="1" hidden="1">
      <c r="A77" s="48"/>
      <c r="B77" s="7">
        <v>20049</v>
      </c>
      <c r="C77" s="10" t="s">
        <v>85</v>
      </c>
      <c r="D77" s="48"/>
      <c r="E77" s="65" t="s">
        <v>13</v>
      </c>
      <c r="F77" s="47" t="s">
        <v>226</v>
      </c>
      <c r="G77" s="9"/>
      <c r="H77" s="9"/>
      <c r="I77" s="9">
        <f t="shared" si="5"/>
        <v>0</v>
      </c>
      <c r="J77" s="51" t="e">
        <f t="shared" si="4"/>
        <v>#DIV/0!</v>
      </c>
      <c r="K77" s="47" t="s">
        <v>227</v>
      </c>
      <c r="L77" s="46"/>
    </row>
    <row r="78" spans="1:12" ht="30" customHeight="1" hidden="1">
      <c r="A78" s="48"/>
      <c r="B78" s="7">
        <v>20050</v>
      </c>
      <c r="C78" s="10" t="s">
        <v>86</v>
      </c>
      <c r="D78" s="48"/>
      <c r="E78" s="65" t="s">
        <v>13</v>
      </c>
      <c r="F78" s="47" t="s">
        <v>226</v>
      </c>
      <c r="G78" s="9"/>
      <c r="H78" s="9"/>
      <c r="I78" s="9">
        <f t="shared" si="5"/>
        <v>0</v>
      </c>
      <c r="J78" s="51" t="e">
        <f t="shared" si="4"/>
        <v>#DIV/0!</v>
      </c>
      <c r="K78" s="47" t="s">
        <v>227</v>
      </c>
      <c r="L78" s="46"/>
    </row>
    <row r="79" spans="1:12" ht="30">
      <c r="A79" s="77">
        <v>24</v>
      </c>
      <c r="B79" s="7">
        <v>20051</v>
      </c>
      <c r="C79" s="10" t="s">
        <v>209</v>
      </c>
      <c r="D79" s="8"/>
      <c r="E79" s="14" t="s">
        <v>210</v>
      </c>
      <c r="F79" s="6" t="s">
        <v>226</v>
      </c>
      <c r="G79" s="9">
        <v>16700</v>
      </c>
      <c r="H79" s="9">
        <v>16700</v>
      </c>
      <c r="I79" s="9">
        <f t="shared" si="5"/>
        <v>0</v>
      </c>
      <c r="J79" s="51">
        <f t="shared" si="4"/>
        <v>0</v>
      </c>
      <c r="K79" s="6" t="s">
        <v>227</v>
      </c>
      <c r="L79" s="46"/>
    </row>
    <row r="80" spans="1:12" ht="30">
      <c r="A80" s="77"/>
      <c r="B80" s="7">
        <v>20052</v>
      </c>
      <c r="C80" s="10" t="s">
        <v>88</v>
      </c>
      <c r="D80" s="8"/>
      <c r="E80" s="14" t="s">
        <v>210</v>
      </c>
      <c r="F80" s="6" t="s">
        <v>226</v>
      </c>
      <c r="G80" s="9">
        <v>29000</v>
      </c>
      <c r="H80" s="9">
        <v>29000</v>
      </c>
      <c r="I80" s="9">
        <f t="shared" si="5"/>
        <v>0</v>
      </c>
      <c r="J80" s="51">
        <f t="shared" si="4"/>
        <v>0</v>
      </c>
      <c r="K80" s="6" t="s">
        <v>227</v>
      </c>
      <c r="L80" s="46"/>
    </row>
    <row r="81" spans="1:12" ht="30" customHeight="1" hidden="1">
      <c r="A81" s="77"/>
      <c r="B81" s="7">
        <v>20053</v>
      </c>
      <c r="C81" s="10" t="s">
        <v>89</v>
      </c>
      <c r="D81" s="8"/>
      <c r="E81" s="14" t="s">
        <v>210</v>
      </c>
      <c r="F81" s="6" t="s">
        <v>226</v>
      </c>
      <c r="G81" s="9"/>
      <c r="H81" s="9"/>
      <c r="I81" s="9">
        <f t="shared" si="5"/>
        <v>0</v>
      </c>
      <c r="J81" s="51" t="e">
        <f t="shared" si="4"/>
        <v>#DIV/0!</v>
      </c>
      <c r="K81" s="6" t="s">
        <v>227</v>
      </c>
      <c r="L81" s="46"/>
    </row>
    <row r="82" spans="1:12" ht="30">
      <c r="A82" s="77"/>
      <c r="B82" s="7">
        <v>20054</v>
      </c>
      <c r="C82" s="10" t="s">
        <v>90</v>
      </c>
      <c r="D82" s="8"/>
      <c r="E82" s="14" t="s">
        <v>210</v>
      </c>
      <c r="F82" s="6" t="s">
        <v>226</v>
      </c>
      <c r="G82" s="9">
        <v>3700</v>
      </c>
      <c r="H82" s="9">
        <v>3700</v>
      </c>
      <c r="I82" s="9">
        <f t="shared" si="5"/>
        <v>0</v>
      </c>
      <c r="J82" s="51">
        <f t="shared" si="4"/>
        <v>0</v>
      </c>
      <c r="K82" s="6" t="s">
        <v>227</v>
      </c>
      <c r="L82" s="46"/>
    </row>
    <row r="83" spans="1:12" ht="30" customHeight="1" hidden="1">
      <c r="A83" s="77"/>
      <c r="B83" s="7">
        <v>20055</v>
      </c>
      <c r="C83" s="10" t="s">
        <v>91</v>
      </c>
      <c r="D83" s="8"/>
      <c r="E83" s="14" t="s">
        <v>87</v>
      </c>
      <c r="F83" s="45" t="s">
        <v>226</v>
      </c>
      <c r="G83" s="9"/>
      <c r="H83" s="9"/>
      <c r="I83" s="9">
        <f t="shared" si="5"/>
        <v>0</v>
      </c>
      <c r="J83" s="51" t="e">
        <f t="shared" si="4"/>
        <v>#DIV/0!</v>
      </c>
      <c r="K83" s="6" t="s">
        <v>227</v>
      </c>
      <c r="L83" s="46"/>
    </row>
    <row r="84" spans="1:12" ht="30" customHeight="1" hidden="1">
      <c r="A84" s="77"/>
      <c r="B84" s="7">
        <v>20056</v>
      </c>
      <c r="C84" s="10" t="s">
        <v>92</v>
      </c>
      <c r="D84" s="8"/>
      <c r="E84" s="14" t="s">
        <v>87</v>
      </c>
      <c r="F84" s="45" t="s">
        <v>226</v>
      </c>
      <c r="G84" s="9"/>
      <c r="H84" s="9"/>
      <c r="I84" s="9">
        <f t="shared" si="5"/>
        <v>0</v>
      </c>
      <c r="J84" s="51" t="e">
        <f t="shared" si="4"/>
        <v>#DIV/0!</v>
      </c>
      <c r="K84" s="6" t="s">
        <v>227</v>
      </c>
      <c r="L84" s="46"/>
    </row>
    <row r="85" spans="1:12" s="29" customFormat="1" ht="26.25" customHeight="1">
      <c r="A85" s="36">
        <v>25</v>
      </c>
      <c r="B85" s="43">
        <v>20057</v>
      </c>
      <c r="C85" s="35" t="s">
        <v>93</v>
      </c>
      <c r="D85" s="35" t="s">
        <v>231</v>
      </c>
      <c r="E85" s="36" t="s">
        <v>212</v>
      </c>
      <c r="F85" s="45" t="s">
        <v>226</v>
      </c>
      <c r="G85" s="37">
        <v>5500</v>
      </c>
      <c r="H85" s="37">
        <v>5500</v>
      </c>
      <c r="I85" s="9">
        <f t="shared" si="5"/>
        <v>0</v>
      </c>
      <c r="J85" s="51">
        <f t="shared" si="4"/>
        <v>0</v>
      </c>
      <c r="K85" s="6" t="s">
        <v>227</v>
      </c>
      <c r="L85" s="38" t="s">
        <v>308</v>
      </c>
    </row>
    <row r="86" spans="1:12" s="29" customFormat="1" ht="26.25" customHeight="1" hidden="1">
      <c r="A86" s="35"/>
      <c r="B86" s="44"/>
      <c r="C86" s="35"/>
      <c r="D86" s="35" t="s">
        <v>232</v>
      </c>
      <c r="E86" s="36" t="s">
        <v>212</v>
      </c>
      <c r="F86" s="45" t="s">
        <v>226</v>
      </c>
      <c r="G86" s="37">
        <v>24000</v>
      </c>
      <c r="H86" s="37">
        <v>24000</v>
      </c>
      <c r="I86" s="9">
        <f t="shared" si="5"/>
        <v>0</v>
      </c>
      <c r="J86" s="51">
        <f t="shared" si="4"/>
        <v>0</v>
      </c>
      <c r="K86" s="6" t="s">
        <v>227</v>
      </c>
      <c r="L86" s="38" t="s">
        <v>233</v>
      </c>
    </row>
    <row r="87" spans="1:12" s="29" customFormat="1" ht="26.25" customHeight="1" hidden="1">
      <c r="A87" s="35"/>
      <c r="B87" s="44"/>
      <c r="C87" s="35"/>
      <c r="D87" s="35" t="s">
        <v>234</v>
      </c>
      <c r="E87" s="36" t="s">
        <v>212</v>
      </c>
      <c r="F87" s="45" t="s">
        <v>226</v>
      </c>
      <c r="G87" s="37">
        <v>182000</v>
      </c>
      <c r="H87" s="37">
        <v>182000</v>
      </c>
      <c r="I87" s="9">
        <f t="shared" si="5"/>
        <v>0</v>
      </c>
      <c r="J87" s="51">
        <f t="shared" si="4"/>
        <v>0</v>
      </c>
      <c r="K87" s="6" t="s">
        <v>227</v>
      </c>
      <c r="L87" s="38" t="s">
        <v>233</v>
      </c>
    </row>
    <row r="88" spans="1:12" s="29" customFormat="1" ht="26.25" customHeight="1" hidden="1">
      <c r="A88" s="35"/>
      <c r="B88" s="44"/>
      <c r="C88" s="35"/>
      <c r="D88" s="35" t="s">
        <v>235</v>
      </c>
      <c r="E88" s="36" t="s">
        <v>215</v>
      </c>
      <c r="F88" s="45" t="s">
        <v>226</v>
      </c>
      <c r="G88" s="37">
        <v>7000</v>
      </c>
      <c r="H88" s="37">
        <v>7000</v>
      </c>
      <c r="I88" s="9">
        <f t="shared" si="5"/>
        <v>0</v>
      </c>
      <c r="J88" s="51">
        <f t="shared" si="4"/>
        <v>0</v>
      </c>
      <c r="K88" s="6" t="s">
        <v>227</v>
      </c>
      <c r="L88" s="38" t="s">
        <v>236</v>
      </c>
    </row>
    <row r="89" spans="1:12" s="29" customFormat="1" ht="26.25" customHeight="1" hidden="1">
      <c r="A89" s="35"/>
      <c r="B89" s="44"/>
      <c r="C89" s="35"/>
      <c r="D89" s="35" t="s">
        <v>237</v>
      </c>
      <c r="E89" s="36" t="s">
        <v>215</v>
      </c>
      <c r="F89" s="45" t="s">
        <v>226</v>
      </c>
      <c r="G89" s="37">
        <v>100000</v>
      </c>
      <c r="H89" s="37">
        <v>100000</v>
      </c>
      <c r="I89" s="9">
        <f t="shared" si="5"/>
        <v>0</v>
      </c>
      <c r="J89" s="51">
        <f t="shared" si="4"/>
        <v>0</v>
      </c>
      <c r="K89" s="6" t="s">
        <v>227</v>
      </c>
      <c r="L89" s="38" t="s">
        <v>238</v>
      </c>
    </row>
    <row r="90" spans="1:12" s="29" customFormat="1" ht="30" customHeight="1">
      <c r="A90" s="36">
        <v>26</v>
      </c>
      <c r="B90" s="43">
        <v>20058</v>
      </c>
      <c r="C90" s="35" t="s">
        <v>239</v>
      </c>
      <c r="D90" s="35" t="s">
        <v>240</v>
      </c>
      <c r="E90" s="36" t="s">
        <v>215</v>
      </c>
      <c r="F90" s="45" t="s">
        <v>226</v>
      </c>
      <c r="G90" s="37">
        <v>60000</v>
      </c>
      <c r="H90" s="37">
        <v>60000</v>
      </c>
      <c r="I90" s="9">
        <f t="shared" si="5"/>
        <v>0</v>
      </c>
      <c r="J90" s="51">
        <f t="shared" si="4"/>
        <v>0</v>
      </c>
      <c r="K90" s="6" t="s">
        <v>227</v>
      </c>
      <c r="L90" s="38" t="s">
        <v>310</v>
      </c>
    </row>
    <row r="91" spans="1:12" s="29" customFormat="1" ht="51" customHeight="1" hidden="1">
      <c r="A91" s="35"/>
      <c r="B91" s="44"/>
      <c r="C91" s="35"/>
      <c r="D91" s="39" t="s">
        <v>241</v>
      </c>
      <c r="E91" s="36" t="s">
        <v>212</v>
      </c>
      <c r="F91" s="45" t="s">
        <v>226</v>
      </c>
      <c r="G91" s="40">
        <v>18000</v>
      </c>
      <c r="H91" s="40">
        <v>18000</v>
      </c>
      <c r="I91" s="9">
        <f t="shared" si="5"/>
        <v>0</v>
      </c>
      <c r="J91" s="51">
        <f t="shared" si="4"/>
        <v>0</v>
      </c>
      <c r="K91" s="6" t="s">
        <v>227</v>
      </c>
      <c r="L91" s="41" t="s">
        <v>242</v>
      </c>
    </row>
    <row r="92" spans="1:12" s="29" customFormat="1" ht="51" customHeight="1" hidden="1">
      <c r="A92" s="35"/>
      <c r="B92" s="44"/>
      <c r="C92" s="35"/>
      <c r="D92" s="39" t="s">
        <v>243</v>
      </c>
      <c r="E92" s="36" t="s">
        <v>212</v>
      </c>
      <c r="F92" s="45" t="s">
        <v>226</v>
      </c>
      <c r="G92" s="42">
        <v>18000</v>
      </c>
      <c r="H92" s="42">
        <v>18000</v>
      </c>
      <c r="I92" s="9">
        <f t="shared" si="5"/>
        <v>0</v>
      </c>
      <c r="J92" s="51">
        <f t="shared" si="4"/>
        <v>0</v>
      </c>
      <c r="K92" s="6" t="s">
        <v>227</v>
      </c>
      <c r="L92" s="41" t="s">
        <v>244</v>
      </c>
    </row>
    <row r="93" spans="1:12" s="29" customFormat="1" ht="63.75" customHeight="1" hidden="1">
      <c r="A93" s="35"/>
      <c r="B93" s="44"/>
      <c r="C93" s="35"/>
      <c r="D93" s="39" t="s">
        <v>245</v>
      </c>
      <c r="E93" s="36" t="s">
        <v>215</v>
      </c>
      <c r="F93" s="45" t="s">
        <v>226</v>
      </c>
      <c r="G93" s="37">
        <v>30000</v>
      </c>
      <c r="H93" s="37">
        <v>30000</v>
      </c>
      <c r="I93" s="9">
        <f t="shared" si="5"/>
        <v>0</v>
      </c>
      <c r="J93" s="51">
        <f t="shared" si="4"/>
        <v>0</v>
      </c>
      <c r="K93" s="6" t="s">
        <v>227</v>
      </c>
      <c r="L93" s="41" t="s">
        <v>246</v>
      </c>
    </row>
    <row r="94" spans="1:12" s="29" customFormat="1" ht="51" customHeight="1" hidden="1">
      <c r="A94" s="35"/>
      <c r="B94" s="44"/>
      <c r="C94" s="35"/>
      <c r="D94" s="39" t="s">
        <v>247</v>
      </c>
      <c r="E94" s="36" t="s">
        <v>212</v>
      </c>
      <c r="F94" s="45" t="s">
        <v>226</v>
      </c>
      <c r="G94" s="37">
        <v>10000</v>
      </c>
      <c r="H94" s="37">
        <v>10000</v>
      </c>
      <c r="I94" s="9">
        <f t="shared" si="5"/>
        <v>0</v>
      </c>
      <c r="J94" s="51">
        <f t="shared" si="4"/>
        <v>0</v>
      </c>
      <c r="K94" s="6" t="s">
        <v>227</v>
      </c>
      <c r="L94" s="41" t="s">
        <v>248</v>
      </c>
    </row>
    <row r="95" spans="1:12" s="29" customFormat="1" ht="51" customHeight="1" hidden="1">
      <c r="A95" s="35"/>
      <c r="B95" s="44"/>
      <c r="C95" s="35"/>
      <c r="D95" s="39" t="s">
        <v>249</v>
      </c>
      <c r="E95" s="36" t="s">
        <v>212</v>
      </c>
      <c r="F95" s="45" t="s">
        <v>226</v>
      </c>
      <c r="G95" s="37">
        <v>4000</v>
      </c>
      <c r="H95" s="37">
        <v>4000</v>
      </c>
      <c r="I95" s="9">
        <f t="shared" si="5"/>
        <v>0</v>
      </c>
      <c r="J95" s="51">
        <f aca="true" t="shared" si="6" ref="J95:J135">I95/G95</f>
        <v>0</v>
      </c>
      <c r="K95" s="6" t="s">
        <v>227</v>
      </c>
      <c r="L95" s="41" t="s">
        <v>250</v>
      </c>
    </row>
    <row r="96" spans="1:12" s="29" customFormat="1" ht="63.75" customHeight="1" hidden="1">
      <c r="A96" s="35"/>
      <c r="B96" s="44"/>
      <c r="C96" s="35"/>
      <c r="D96" s="39" t="s">
        <v>251</v>
      </c>
      <c r="E96" s="36" t="s">
        <v>212</v>
      </c>
      <c r="F96" s="45" t="s">
        <v>226</v>
      </c>
      <c r="G96" s="37">
        <v>7000</v>
      </c>
      <c r="H96" s="37">
        <v>7000</v>
      </c>
      <c r="I96" s="9">
        <f aca="true" t="shared" si="7" ref="I96:I127">H96-G96</f>
        <v>0</v>
      </c>
      <c r="J96" s="51">
        <f t="shared" si="6"/>
        <v>0</v>
      </c>
      <c r="K96" s="6" t="s">
        <v>227</v>
      </c>
      <c r="L96" s="41" t="s">
        <v>252</v>
      </c>
    </row>
    <row r="97" spans="1:12" s="29" customFormat="1" ht="51" customHeight="1" hidden="1">
      <c r="A97" s="35">
        <v>27</v>
      </c>
      <c r="B97" s="44">
        <v>20059</v>
      </c>
      <c r="C97" s="35" t="s">
        <v>94</v>
      </c>
      <c r="D97" s="39" t="s">
        <v>253</v>
      </c>
      <c r="E97" s="36" t="s">
        <v>212</v>
      </c>
      <c r="F97" s="45" t="s">
        <v>226</v>
      </c>
      <c r="G97" s="37">
        <v>50000</v>
      </c>
      <c r="H97" s="37">
        <v>50000</v>
      </c>
      <c r="I97" s="9">
        <f t="shared" si="7"/>
        <v>0</v>
      </c>
      <c r="J97" s="51">
        <f t="shared" si="6"/>
        <v>0</v>
      </c>
      <c r="K97" s="6" t="s">
        <v>227</v>
      </c>
      <c r="L97" s="41" t="s">
        <v>254</v>
      </c>
    </row>
    <row r="98" spans="1:12" s="29" customFormat="1" ht="30" customHeight="1" hidden="1">
      <c r="A98" s="35"/>
      <c r="B98" s="44"/>
      <c r="C98" s="35"/>
      <c r="D98" s="39" t="s">
        <v>255</v>
      </c>
      <c r="E98" s="36" t="s">
        <v>215</v>
      </c>
      <c r="F98" s="45" t="s">
        <v>226</v>
      </c>
      <c r="G98" s="37">
        <v>25000</v>
      </c>
      <c r="H98" s="37">
        <v>25000</v>
      </c>
      <c r="I98" s="9">
        <f t="shared" si="7"/>
        <v>0</v>
      </c>
      <c r="J98" s="51">
        <f t="shared" si="6"/>
        <v>0</v>
      </c>
      <c r="K98" s="6" t="s">
        <v>227</v>
      </c>
      <c r="L98" s="41" t="s">
        <v>309</v>
      </c>
    </row>
    <row r="99" spans="1:12" s="29" customFormat="1" ht="63.75" customHeight="1" hidden="1">
      <c r="A99" s="35"/>
      <c r="B99" s="44"/>
      <c r="C99" s="35"/>
      <c r="D99" s="39" t="s">
        <v>256</v>
      </c>
      <c r="E99" s="36" t="s">
        <v>212</v>
      </c>
      <c r="F99" s="45" t="s">
        <v>226</v>
      </c>
      <c r="G99" s="37">
        <v>10000</v>
      </c>
      <c r="H99" s="37">
        <v>10000</v>
      </c>
      <c r="I99" s="9">
        <f t="shared" si="7"/>
        <v>0</v>
      </c>
      <c r="J99" s="51">
        <f t="shared" si="6"/>
        <v>0</v>
      </c>
      <c r="K99" s="6" t="s">
        <v>227</v>
      </c>
      <c r="L99" s="41" t="s">
        <v>257</v>
      </c>
    </row>
    <row r="100" spans="1:12" s="29" customFormat="1" ht="48" customHeight="1">
      <c r="A100" s="36">
        <v>27</v>
      </c>
      <c r="B100" s="43">
        <v>20059</v>
      </c>
      <c r="C100" s="35" t="s">
        <v>94</v>
      </c>
      <c r="D100" s="39" t="s">
        <v>312</v>
      </c>
      <c r="E100" s="36" t="s">
        <v>212</v>
      </c>
      <c r="F100" s="45" t="s">
        <v>226</v>
      </c>
      <c r="G100" s="37">
        <v>4000</v>
      </c>
      <c r="H100" s="37">
        <v>4000</v>
      </c>
      <c r="I100" s="9">
        <f t="shared" si="7"/>
        <v>0</v>
      </c>
      <c r="J100" s="51">
        <f t="shared" si="6"/>
        <v>0</v>
      </c>
      <c r="K100" s="6" t="s">
        <v>227</v>
      </c>
      <c r="L100" s="41" t="s">
        <v>258</v>
      </c>
    </row>
    <row r="101" spans="1:12" s="29" customFormat="1" ht="51" customHeight="1" hidden="1">
      <c r="A101" s="35"/>
      <c r="B101" s="44"/>
      <c r="C101" s="35"/>
      <c r="D101" s="39" t="s">
        <v>259</v>
      </c>
      <c r="E101" s="36" t="s">
        <v>212</v>
      </c>
      <c r="F101" s="45" t="s">
        <v>226</v>
      </c>
      <c r="G101" s="37">
        <v>15000</v>
      </c>
      <c r="H101" s="37">
        <v>15000</v>
      </c>
      <c r="I101" s="9">
        <f t="shared" si="7"/>
        <v>0</v>
      </c>
      <c r="J101" s="51">
        <f t="shared" si="6"/>
        <v>0</v>
      </c>
      <c r="K101" s="6" t="s">
        <v>227</v>
      </c>
      <c r="L101" s="41" t="s">
        <v>260</v>
      </c>
    </row>
    <row r="102" spans="1:12" s="29" customFormat="1" ht="51" customHeight="1" hidden="1">
      <c r="A102" s="35"/>
      <c r="B102" s="44"/>
      <c r="C102" s="35"/>
      <c r="D102" s="39" t="s">
        <v>261</v>
      </c>
      <c r="E102" s="36" t="s">
        <v>212</v>
      </c>
      <c r="F102" s="45" t="s">
        <v>226</v>
      </c>
      <c r="G102" s="37">
        <v>8000</v>
      </c>
      <c r="H102" s="37">
        <v>8000</v>
      </c>
      <c r="I102" s="9">
        <f t="shared" si="7"/>
        <v>0</v>
      </c>
      <c r="J102" s="51">
        <f t="shared" si="6"/>
        <v>0</v>
      </c>
      <c r="K102" s="6" t="s">
        <v>227</v>
      </c>
      <c r="L102" s="41" t="s">
        <v>262</v>
      </c>
    </row>
    <row r="103" spans="1:12" s="29" customFormat="1" ht="51" customHeight="1" hidden="1">
      <c r="A103" s="35"/>
      <c r="B103" s="44"/>
      <c r="C103" s="35"/>
      <c r="D103" s="39" t="s">
        <v>263</v>
      </c>
      <c r="E103" s="36" t="s">
        <v>212</v>
      </c>
      <c r="F103" s="45" t="s">
        <v>226</v>
      </c>
      <c r="G103" s="37">
        <v>5000</v>
      </c>
      <c r="H103" s="37">
        <v>5000</v>
      </c>
      <c r="I103" s="9">
        <f t="shared" si="7"/>
        <v>0</v>
      </c>
      <c r="J103" s="51">
        <f t="shared" si="6"/>
        <v>0</v>
      </c>
      <c r="K103" s="6" t="s">
        <v>227</v>
      </c>
      <c r="L103" s="41" t="s">
        <v>264</v>
      </c>
    </row>
    <row r="104" spans="1:12" s="29" customFormat="1" ht="39" customHeight="1" hidden="1">
      <c r="A104" s="35"/>
      <c r="B104" s="44"/>
      <c r="C104" s="35"/>
      <c r="D104" s="39" t="s">
        <v>265</v>
      </c>
      <c r="E104" s="36" t="s">
        <v>13</v>
      </c>
      <c r="F104" s="45" t="s">
        <v>226</v>
      </c>
      <c r="G104" s="37">
        <v>130000</v>
      </c>
      <c r="H104" s="37">
        <v>130000</v>
      </c>
      <c r="I104" s="9">
        <f t="shared" si="7"/>
        <v>0</v>
      </c>
      <c r="J104" s="51">
        <f t="shared" si="6"/>
        <v>0</v>
      </c>
      <c r="K104" s="6" t="s">
        <v>227</v>
      </c>
      <c r="L104" s="41" t="s">
        <v>266</v>
      </c>
    </row>
    <row r="105" spans="1:12" s="29" customFormat="1" ht="45">
      <c r="A105" s="36">
        <v>28</v>
      </c>
      <c r="B105" s="43">
        <v>20060</v>
      </c>
      <c r="C105" s="35" t="s">
        <v>95</v>
      </c>
      <c r="D105" s="39" t="s">
        <v>267</v>
      </c>
      <c r="E105" s="36" t="s">
        <v>103</v>
      </c>
      <c r="F105" s="45" t="s">
        <v>226</v>
      </c>
      <c r="G105" s="37">
        <v>35000</v>
      </c>
      <c r="H105" s="37">
        <v>35000</v>
      </c>
      <c r="I105" s="9">
        <f t="shared" si="7"/>
        <v>0</v>
      </c>
      <c r="J105" s="51">
        <f t="shared" si="6"/>
        <v>0</v>
      </c>
      <c r="K105" s="6" t="s">
        <v>227</v>
      </c>
      <c r="L105" s="41" t="s">
        <v>311</v>
      </c>
    </row>
    <row r="106" spans="1:12" s="29" customFormat="1" ht="63.75" hidden="1">
      <c r="A106" s="36"/>
      <c r="B106" s="43"/>
      <c r="C106" s="35"/>
      <c r="D106" s="39" t="s">
        <v>267</v>
      </c>
      <c r="E106" s="36" t="s">
        <v>103</v>
      </c>
      <c r="F106" s="45" t="s">
        <v>226</v>
      </c>
      <c r="G106" s="37">
        <v>35000</v>
      </c>
      <c r="H106" s="37">
        <v>35000</v>
      </c>
      <c r="I106" s="9">
        <f t="shared" si="7"/>
        <v>0</v>
      </c>
      <c r="J106" s="51">
        <f t="shared" si="6"/>
        <v>0</v>
      </c>
      <c r="K106" s="6" t="s">
        <v>227</v>
      </c>
      <c r="L106" s="41" t="s">
        <v>268</v>
      </c>
    </row>
    <row r="107" spans="1:12" s="29" customFormat="1" ht="45" hidden="1">
      <c r="A107" s="36"/>
      <c r="B107" s="43"/>
      <c r="C107" s="35"/>
      <c r="D107" s="39" t="s">
        <v>269</v>
      </c>
      <c r="E107" s="36" t="s">
        <v>212</v>
      </c>
      <c r="F107" s="45" t="s">
        <v>226</v>
      </c>
      <c r="G107" s="37">
        <v>5000</v>
      </c>
      <c r="H107" s="37">
        <v>5000</v>
      </c>
      <c r="I107" s="9">
        <f t="shared" si="7"/>
        <v>0</v>
      </c>
      <c r="J107" s="51">
        <f t="shared" si="6"/>
        <v>0</v>
      </c>
      <c r="K107" s="6" t="s">
        <v>227</v>
      </c>
      <c r="L107" s="41" t="s">
        <v>270</v>
      </c>
    </row>
    <row r="108" spans="1:12" s="29" customFormat="1" ht="27.75" customHeight="1" hidden="1">
      <c r="A108" s="36"/>
      <c r="B108" s="43"/>
      <c r="C108" s="35"/>
      <c r="D108" s="39" t="s">
        <v>271</v>
      </c>
      <c r="E108" s="36" t="s">
        <v>103</v>
      </c>
      <c r="F108" s="45" t="s">
        <v>226</v>
      </c>
      <c r="G108" s="37">
        <v>50000</v>
      </c>
      <c r="H108" s="37">
        <v>50000</v>
      </c>
      <c r="I108" s="9">
        <f t="shared" si="7"/>
        <v>0</v>
      </c>
      <c r="J108" s="51">
        <f t="shared" si="6"/>
        <v>0</v>
      </c>
      <c r="K108" s="6" t="s">
        <v>227</v>
      </c>
      <c r="L108" s="41" t="s">
        <v>272</v>
      </c>
    </row>
    <row r="109" spans="1:12" ht="30">
      <c r="A109" s="6">
        <v>29</v>
      </c>
      <c r="B109" s="7">
        <v>20061</v>
      </c>
      <c r="C109" s="10" t="s">
        <v>96</v>
      </c>
      <c r="D109" s="10" t="s">
        <v>97</v>
      </c>
      <c r="E109" s="65" t="s">
        <v>13</v>
      </c>
      <c r="F109" s="6" t="s">
        <v>226</v>
      </c>
      <c r="G109" s="9">
        <v>8000</v>
      </c>
      <c r="H109" s="9">
        <v>8000</v>
      </c>
      <c r="I109" s="9">
        <f t="shared" si="7"/>
        <v>0</v>
      </c>
      <c r="J109" s="51">
        <f t="shared" si="6"/>
        <v>0</v>
      </c>
      <c r="K109" s="6" t="s">
        <v>227</v>
      </c>
      <c r="L109" s="1" t="s">
        <v>216</v>
      </c>
    </row>
    <row r="110" spans="1:12" ht="60">
      <c r="A110" s="6">
        <v>30</v>
      </c>
      <c r="B110" s="7">
        <v>20062</v>
      </c>
      <c r="C110" s="10" t="s">
        <v>98</v>
      </c>
      <c r="D110" s="10" t="s">
        <v>99</v>
      </c>
      <c r="E110" s="65" t="s">
        <v>13</v>
      </c>
      <c r="F110" s="6" t="s">
        <v>226</v>
      </c>
      <c r="G110" s="9">
        <v>11000</v>
      </c>
      <c r="H110" s="9">
        <v>11000</v>
      </c>
      <c r="I110" s="9">
        <f t="shared" si="7"/>
        <v>0</v>
      </c>
      <c r="J110" s="51">
        <f t="shared" si="6"/>
        <v>0</v>
      </c>
      <c r="K110" s="6" t="s">
        <v>227</v>
      </c>
      <c r="L110" s="1" t="s">
        <v>217</v>
      </c>
    </row>
    <row r="111" spans="1:12" ht="18" customHeight="1">
      <c r="A111" s="3" t="s">
        <v>100</v>
      </c>
      <c r="B111" s="3">
        <v>3</v>
      </c>
      <c r="C111" s="58" t="s">
        <v>101</v>
      </c>
      <c r="D111" s="55"/>
      <c r="E111" s="3"/>
      <c r="F111" s="55"/>
      <c r="G111" s="68"/>
      <c r="H111" s="55"/>
      <c r="I111" s="55"/>
      <c r="J111" s="55"/>
      <c r="K111" s="55"/>
      <c r="L111" s="55"/>
    </row>
    <row r="112" spans="1:12" ht="30">
      <c r="A112" s="6">
        <v>31</v>
      </c>
      <c r="B112" s="7">
        <v>30001</v>
      </c>
      <c r="C112" s="8" t="s">
        <v>102</v>
      </c>
      <c r="D112" s="8" t="s">
        <v>285</v>
      </c>
      <c r="E112" s="65" t="s">
        <v>103</v>
      </c>
      <c r="F112" s="6" t="s">
        <v>226</v>
      </c>
      <c r="G112" s="9">
        <v>4000</v>
      </c>
      <c r="H112" s="9">
        <v>4000</v>
      </c>
      <c r="I112" s="9">
        <f t="shared" si="7"/>
        <v>0</v>
      </c>
      <c r="J112" s="51">
        <f t="shared" si="6"/>
        <v>0</v>
      </c>
      <c r="K112" s="6" t="s">
        <v>227</v>
      </c>
      <c r="L112" s="1" t="s">
        <v>286</v>
      </c>
    </row>
    <row r="113" spans="1:12" ht="30">
      <c r="A113" s="6">
        <v>32</v>
      </c>
      <c r="B113" s="7">
        <v>30002</v>
      </c>
      <c r="C113" s="8" t="s">
        <v>104</v>
      </c>
      <c r="D113" s="8" t="s">
        <v>287</v>
      </c>
      <c r="E113" s="65" t="s">
        <v>103</v>
      </c>
      <c r="F113" s="6" t="s">
        <v>226</v>
      </c>
      <c r="G113" s="9">
        <v>50000</v>
      </c>
      <c r="H113" s="9">
        <v>50000</v>
      </c>
      <c r="I113" s="9">
        <f t="shared" si="7"/>
        <v>0</v>
      </c>
      <c r="J113" s="51">
        <f t="shared" si="6"/>
        <v>0</v>
      </c>
      <c r="K113" s="6" t="s">
        <v>227</v>
      </c>
      <c r="L113" s="1" t="s">
        <v>288</v>
      </c>
    </row>
    <row r="114" spans="1:12" ht="30">
      <c r="A114" s="6">
        <v>33</v>
      </c>
      <c r="B114" s="7">
        <v>30003</v>
      </c>
      <c r="C114" s="8" t="s">
        <v>105</v>
      </c>
      <c r="D114" s="8" t="s">
        <v>289</v>
      </c>
      <c r="E114" s="65" t="s">
        <v>106</v>
      </c>
      <c r="F114" s="6" t="s">
        <v>226</v>
      </c>
      <c r="G114" s="9">
        <v>170000</v>
      </c>
      <c r="H114" s="9">
        <v>200000</v>
      </c>
      <c r="I114" s="9">
        <f t="shared" si="7"/>
        <v>30000</v>
      </c>
      <c r="J114" s="51">
        <f t="shared" si="6"/>
        <v>0.17647058823529413</v>
      </c>
      <c r="K114" s="6" t="s">
        <v>227</v>
      </c>
      <c r="L114" s="1" t="s">
        <v>290</v>
      </c>
    </row>
    <row r="115" spans="1:12" ht="30">
      <c r="A115" s="6">
        <v>34</v>
      </c>
      <c r="B115" s="7">
        <v>30004</v>
      </c>
      <c r="C115" s="8" t="s">
        <v>107</v>
      </c>
      <c r="D115" s="8" t="s">
        <v>289</v>
      </c>
      <c r="E115" s="65" t="s">
        <v>106</v>
      </c>
      <c r="F115" s="6" t="s">
        <v>226</v>
      </c>
      <c r="G115" s="9">
        <v>210000</v>
      </c>
      <c r="H115" s="9">
        <v>240000</v>
      </c>
      <c r="I115" s="9">
        <f t="shared" si="7"/>
        <v>30000</v>
      </c>
      <c r="J115" s="51">
        <f t="shared" si="6"/>
        <v>0.14285714285714285</v>
      </c>
      <c r="K115" s="6" t="s">
        <v>227</v>
      </c>
      <c r="L115" s="1" t="s">
        <v>291</v>
      </c>
    </row>
    <row r="116" spans="1:12" ht="18" customHeight="1">
      <c r="A116" s="3" t="s">
        <v>108</v>
      </c>
      <c r="B116" s="3">
        <v>4</v>
      </c>
      <c r="C116" s="57" t="s">
        <v>109</v>
      </c>
      <c r="D116" s="55"/>
      <c r="E116" s="3"/>
      <c r="F116" s="55"/>
      <c r="G116" s="68"/>
      <c r="H116" s="55"/>
      <c r="I116" s="55"/>
      <c r="J116" s="55"/>
      <c r="K116" s="55"/>
      <c r="L116" s="55"/>
    </row>
    <row r="117" spans="1:12" ht="30">
      <c r="A117" s="6">
        <v>35</v>
      </c>
      <c r="B117" s="7">
        <v>40001</v>
      </c>
      <c r="C117" s="8" t="s">
        <v>110</v>
      </c>
      <c r="D117" s="8" t="s">
        <v>273</v>
      </c>
      <c r="E117" s="65" t="s">
        <v>111</v>
      </c>
      <c r="F117" s="6" t="s">
        <v>226</v>
      </c>
      <c r="G117" s="9">
        <v>75000</v>
      </c>
      <c r="H117" s="9">
        <v>75000</v>
      </c>
      <c r="I117" s="9">
        <f t="shared" si="7"/>
        <v>0</v>
      </c>
      <c r="J117" s="51">
        <f t="shared" si="6"/>
        <v>0</v>
      </c>
      <c r="K117" s="6" t="s">
        <v>227</v>
      </c>
      <c r="L117" s="1" t="s">
        <v>274</v>
      </c>
    </row>
    <row r="118" spans="1:12" ht="30">
      <c r="A118" s="6">
        <v>36</v>
      </c>
      <c r="B118" s="7">
        <v>40002</v>
      </c>
      <c r="C118" s="8" t="s">
        <v>112</v>
      </c>
      <c r="D118" s="8" t="s">
        <v>275</v>
      </c>
      <c r="E118" s="65" t="s">
        <v>13</v>
      </c>
      <c r="F118" s="6" t="s">
        <v>226</v>
      </c>
      <c r="G118" s="9">
        <v>14850</v>
      </c>
      <c r="H118" s="9">
        <v>15350</v>
      </c>
      <c r="I118" s="9">
        <f t="shared" si="7"/>
        <v>500</v>
      </c>
      <c r="J118" s="51">
        <f t="shared" si="6"/>
        <v>0.03367003367003367</v>
      </c>
      <c r="K118" s="6" t="s">
        <v>227</v>
      </c>
      <c r="L118" s="1" t="s">
        <v>276</v>
      </c>
    </row>
    <row r="119" spans="1:12" ht="44.25" customHeight="1">
      <c r="A119" s="6">
        <v>37</v>
      </c>
      <c r="B119" s="7">
        <v>40003</v>
      </c>
      <c r="C119" s="8" t="s">
        <v>113</v>
      </c>
      <c r="D119" s="8" t="s">
        <v>114</v>
      </c>
      <c r="E119" s="65" t="s">
        <v>115</v>
      </c>
      <c r="F119" s="6" t="s">
        <v>226</v>
      </c>
      <c r="G119" s="9">
        <v>180000</v>
      </c>
      <c r="H119" s="9">
        <v>180000</v>
      </c>
      <c r="I119" s="9">
        <f t="shared" si="7"/>
        <v>0</v>
      </c>
      <c r="J119" s="51">
        <f t="shared" si="6"/>
        <v>0</v>
      </c>
      <c r="K119" s="6" t="s">
        <v>227</v>
      </c>
      <c r="L119" s="1"/>
    </row>
    <row r="120" spans="1:12" ht="44.25" customHeight="1">
      <c r="A120" s="6">
        <v>38</v>
      </c>
      <c r="B120" s="7">
        <v>40004</v>
      </c>
      <c r="C120" s="8" t="s">
        <v>116</v>
      </c>
      <c r="D120" s="8" t="s">
        <v>114</v>
      </c>
      <c r="E120" s="65" t="s">
        <v>115</v>
      </c>
      <c r="F120" s="6" t="s">
        <v>226</v>
      </c>
      <c r="G120" s="9">
        <v>450000</v>
      </c>
      <c r="H120" s="9">
        <v>450000</v>
      </c>
      <c r="I120" s="9">
        <f t="shared" si="7"/>
        <v>0</v>
      </c>
      <c r="J120" s="51">
        <f t="shared" si="6"/>
        <v>0</v>
      </c>
      <c r="K120" s="6" t="s">
        <v>227</v>
      </c>
      <c r="L120" s="1"/>
    </row>
    <row r="121" spans="1:12" ht="44.25" customHeight="1">
      <c r="A121" s="6">
        <v>39</v>
      </c>
      <c r="B121" s="7">
        <v>40005</v>
      </c>
      <c r="C121" s="8" t="s">
        <v>117</v>
      </c>
      <c r="D121" s="8" t="s">
        <v>114</v>
      </c>
      <c r="E121" s="65" t="s">
        <v>115</v>
      </c>
      <c r="F121" s="6" t="s">
        <v>226</v>
      </c>
      <c r="G121" s="9">
        <v>150000</v>
      </c>
      <c r="H121" s="9">
        <v>150000</v>
      </c>
      <c r="I121" s="9">
        <f t="shared" si="7"/>
        <v>0</v>
      </c>
      <c r="J121" s="51">
        <f t="shared" si="6"/>
        <v>0</v>
      </c>
      <c r="K121" s="6" t="s">
        <v>227</v>
      </c>
      <c r="L121" s="1"/>
    </row>
    <row r="122" spans="1:12" ht="45">
      <c r="A122" s="6">
        <v>40</v>
      </c>
      <c r="B122" s="7">
        <v>40006</v>
      </c>
      <c r="C122" s="8" t="s">
        <v>118</v>
      </c>
      <c r="D122" s="8" t="s">
        <v>119</v>
      </c>
      <c r="E122" s="65" t="s">
        <v>120</v>
      </c>
      <c r="F122" s="6" t="s">
        <v>226</v>
      </c>
      <c r="G122" s="9">
        <v>820</v>
      </c>
      <c r="H122" s="9">
        <v>820</v>
      </c>
      <c r="I122" s="9">
        <f t="shared" si="7"/>
        <v>0</v>
      </c>
      <c r="J122" s="51">
        <f t="shared" si="6"/>
        <v>0</v>
      </c>
      <c r="K122" s="6" t="s">
        <v>227</v>
      </c>
      <c r="L122" s="1"/>
    </row>
    <row r="123" spans="1:12" ht="30">
      <c r="A123" s="6">
        <v>41</v>
      </c>
      <c r="B123" s="7">
        <v>40007</v>
      </c>
      <c r="C123" s="8" t="s">
        <v>121</v>
      </c>
      <c r="D123" s="8" t="s">
        <v>208</v>
      </c>
      <c r="E123" s="65" t="s">
        <v>122</v>
      </c>
      <c r="F123" s="6" t="s">
        <v>226</v>
      </c>
      <c r="G123" s="9">
        <v>49300</v>
      </c>
      <c r="H123" s="9">
        <v>49300</v>
      </c>
      <c r="I123" s="9">
        <f t="shared" si="7"/>
        <v>0</v>
      </c>
      <c r="J123" s="51">
        <f t="shared" si="6"/>
        <v>0</v>
      </c>
      <c r="K123" s="6" t="s">
        <v>227</v>
      </c>
      <c r="L123" s="1"/>
    </row>
    <row r="124" spans="1:12" ht="30">
      <c r="A124" s="6">
        <v>42</v>
      </c>
      <c r="B124" s="7">
        <v>40008</v>
      </c>
      <c r="C124" s="8" t="s">
        <v>123</v>
      </c>
      <c r="D124" s="8" t="s">
        <v>277</v>
      </c>
      <c r="E124" s="65" t="s">
        <v>13</v>
      </c>
      <c r="F124" s="6" t="s">
        <v>226</v>
      </c>
      <c r="G124" s="9">
        <v>29167</v>
      </c>
      <c r="H124" s="9">
        <v>29167</v>
      </c>
      <c r="I124" s="9">
        <f t="shared" si="7"/>
        <v>0</v>
      </c>
      <c r="J124" s="51">
        <f t="shared" si="6"/>
        <v>0</v>
      </c>
      <c r="K124" s="54" t="s">
        <v>227</v>
      </c>
      <c r="L124" s="1" t="s">
        <v>323</v>
      </c>
    </row>
    <row r="125" spans="1:12" ht="38.25">
      <c r="A125" s="6">
        <v>43</v>
      </c>
      <c r="B125" s="7">
        <v>40009</v>
      </c>
      <c r="C125" s="8" t="s">
        <v>124</v>
      </c>
      <c r="D125" s="8" t="s">
        <v>278</v>
      </c>
      <c r="E125" s="65" t="s">
        <v>115</v>
      </c>
      <c r="F125" s="6" t="s">
        <v>226</v>
      </c>
      <c r="G125" s="9">
        <v>7900</v>
      </c>
      <c r="H125" s="9">
        <v>7900</v>
      </c>
      <c r="I125" s="9">
        <f t="shared" si="7"/>
        <v>0</v>
      </c>
      <c r="J125" s="51">
        <f t="shared" si="6"/>
        <v>0</v>
      </c>
      <c r="K125" s="6" t="s">
        <v>227</v>
      </c>
      <c r="L125" s="1" t="s">
        <v>279</v>
      </c>
    </row>
    <row r="126" spans="1:12" ht="18.75" customHeight="1">
      <c r="A126" s="3" t="s">
        <v>125</v>
      </c>
      <c r="B126" s="3">
        <v>5</v>
      </c>
      <c r="C126" s="57" t="s">
        <v>126</v>
      </c>
      <c r="D126" s="55"/>
      <c r="E126" s="3"/>
      <c r="F126" s="55"/>
      <c r="G126" s="68"/>
      <c r="H126" s="55"/>
      <c r="I126" s="55"/>
      <c r="J126" s="55"/>
      <c r="K126" s="55"/>
      <c r="L126" s="55"/>
    </row>
    <row r="127" spans="1:12" ht="63" customHeight="1">
      <c r="A127" s="6">
        <v>44</v>
      </c>
      <c r="B127" s="15">
        <v>50001</v>
      </c>
      <c r="C127" s="10" t="s">
        <v>127</v>
      </c>
      <c r="D127" s="10" t="s">
        <v>280</v>
      </c>
      <c r="E127" s="65" t="s">
        <v>211</v>
      </c>
      <c r="F127" s="6" t="s">
        <v>226</v>
      </c>
      <c r="G127" s="9">
        <v>5000</v>
      </c>
      <c r="H127" s="9">
        <v>5000</v>
      </c>
      <c r="I127" s="9">
        <f t="shared" si="7"/>
        <v>0</v>
      </c>
      <c r="J127" s="51">
        <f t="shared" si="6"/>
        <v>0</v>
      </c>
      <c r="K127" s="6" t="s">
        <v>227</v>
      </c>
      <c r="L127" s="1" t="s">
        <v>281</v>
      </c>
    </row>
    <row r="128" spans="1:12" ht="63.75">
      <c r="A128" s="6">
        <v>45</v>
      </c>
      <c r="B128" s="15">
        <v>50002</v>
      </c>
      <c r="C128" s="10" t="s">
        <v>128</v>
      </c>
      <c r="D128" s="10" t="s">
        <v>282</v>
      </c>
      <c r="E128" s="65" t="s">
        <v>211</v>
      </c>
      <c r="F128" s="6" t="s">
        <v>226</v>
      </c>
      <c r="G128" s="9">
        <v>50000</v>
      </c>
      <c r="H128" s="9">
        <v>50000</v>
      </c>
      <c r="I128" s="9">
        <f>H128-G128</f>
        <v>0</v>
      </c>
      <c r="J128" s="51">
        <f t="shared" si="6"/>
        <v>0</v>
      </c>
      <c r="K128" s="6" t="s">
        <v>227</v>
      </c>
      <c r="L128" s="1" t="s">
        <v>283</v>
      </c>
    </row>
    <row r="129" spans="1:12" ht="51">
      <c r="A129" s="6">
        <v>46</v>
      </c>
      <c r="B129" s="15">
        <v>50003</v>
      </c>
      <c r="C129" s="10" t="s">
        <v>129</v>
      </c>
      <c r="D129" s="10" t="s">
        <v>284</v>
      </c>
      <c r="E129" s="65" t="s">
        <v>211</v>
      </c>
      <c r="F129" s="6" t="s">
        <v>226</v>
      </c>
      <c r="G129" s="9">
        <v>75000</v>
      </c>
      <c r="H129" s="9">
        <v>75000</v>
      </c>
      <c r="I129" s="9">
        <f>+H129-G129</f>
        <v>0</v>
      </c>
      <c r="J129" s="51">
        <f t="shared" si="6"/>
        <v>0</v>
      </c>
      <c r="K129" s="6" t="s">
        <v>227</v>
      </c>
      <c r="L129" s="1" t="s">
        <v>292</v>
      </c>
    </row>
    <row r="130" spans="1:12" ht="63.75">
      <c r="A130" s="6">
        <v>47</v>
      </c>
      <c r="B130" s="15">
        <v>50004</v>
      </c>
      <c r="C130" s="10" t="s">
        <v>130</v>
      </c>
      <c r="D130" s="10" t="s">
        <v>293</v>
      </c>
      <c r="E130" s="65" t="s">
        <v>211</v>
      </c>
      <c r="F130" s="6" t="s">
        <v>226</v>
      </c>
      <c r="G130" s="9">
        <v>5000</v>
      </c>
      <c r="H130" s="9">
        <v>5000</v>
      </c>
      <c r="I130" s="9">
        <f>H130-G130</f>
        <v>0</v>
      </c>
      <c r="J130" s="51">
        <f t="shared" si="6"/>
        <v>0</v>
      </c>
      <c r="K130" s="6" t="s">
        <v>227</v>
      </c>
      <c r="L130" s="1" t="s">
        <v>294</v>
      </c>
    </row>
    <row r="131" spans="1:12" ht="51">
      <c r="A131" s="6">
        <v>48</v>
      </c>
      <c r="B131" s="15">
        <v>50005</v>
      </c>
      <c r="C131" s="10" t="s">
        <v>131</v>
      </c>
      <c r="D131" s="10" t="s">
        <v>295</v>
      </c>
      <c r="E131" s="65" t="s">
        <v>211</v>
      </c>
      <c r="F131" s="6" t="s">
        <v>226</v>
      </c>
      <c r="G131" s="9">
        <v>22000</v>
      </c>
      <c r="H131" s="9">
        <v>22000</v>
      </c>
      <c r="I131" s="9">
        <f aca="true" t="shared" si="8" ref="I131:I137">H131-G131</f>
        <v>0</v>
      </c>
      <c r="J131" s="51">
        <f t="shared" si="6"/>
        <v>0</v>
      </c>
      <c r="K131" s="6" t="s">
        <v>227</v>
      </c>
      <c r="L131" s="1" t="s">
        <v>296</v>
      </c>
    </row>
    <row r="132" spans="1:12" ht="63.75">
      <c r="A132" s="6">
        <v>49</v>
      </c>
      <c r="B132" s="15">
        <v>50006</v>
      </c>
      <c r="C132" s="10" t="s">
        <v>132</v>
      </c>
      <c r="D132" s="10" t="s">
        <v>297</v>
      </c>
      <c r="E132" s="65" t="s">
        <v>211</v>
      </c>
      <c r="F132" s="6" t="s">
        <v>226</v>
      </c>
      <c r="G132" s="9">
        <v>10000</v>
      </c>
      <c r="H132" s="9">
        <v>10000</v>
      </c>
      <c r="I132" s="9">
        <f t="shared" si="8"/>
        <v>0</v>
      </c>
      <c r="J132" s="51">
        <f t="shared" si="6"/>
        <v>0</v>
      </c>
      <c r="K132" s="6" t="s">
        <v>227</v>
      </c>
      <c r="L132" s="1" t="s">
        <v>298</v>
      </c>
    </row>
    <row r="133" spans="1:12" ht="63.75">
      <c r="A133" s="6">
        <v>50</v>
      </c>
      <c r="B133" s="15">
        <v>50007</v>
      </c>
      <c r="C133" s="10" t="s">
        <v>133</v>
      </c>
      <c r="D133" s="10" t="s">
        <v>299</v>
      </c>
      <c r="E133" s="65" t="s">
        <v>211</v>
      </c>
      <c r="F133" s="6" t="s">
        <v>226</v>
      </c>
      <c r="G133" s="9">
        <v>15000</v>
      </c>
      <c r="H133" s="9">
        <v>15000</v>
      </c>
      <c r="I133" s="9">
        <f t="shared" si="8"/>
        <v>0</v>
      </c>
      <c r="J133" s="51">
        <f t="shared" si="6"/>
        <v>0</v>
      </c>
      <c r="K133" s="6" t="s">
        <v>227</v>
      </c>
      <c r="L133" s="1" t="s">
        <v>218</v>
      </c>
    </row>
    <row r="134" spans="1:12" ht="51">
      <c r="A134" s="6">
        <v>51</v>
      </c>
      <c r="B134" s="15">
        <v>50008</v>
      </c>
      <c r="C134" s="10" t="s">
        <v>134</v>
      </c>
      <c r="D134" s="10" t="s">
        <v>300</v>
      </c>
      <c r="E134" s="65" t="s">
        <v>211</v>
      </c>
      <c r="F134" s="6" t="s">
        <v>226</v>
      </c>
      <c r="G134" s="9">
        <v>85000</v>
      </c>
      <c r="H134" s="9">
        <v>85000</v>
      </c>
      <c r="I134" s="9">
        <f t="shared" si="8"/>
        <v>0</v>
      </c>
      <c r="J134" s="51">
        <f t="shared" si="6"/>
        <v>0</v>
      </c>
      <c r="K134" s="6" t="s">
        <v>227</v>
      </c>
      <c r="L134" s="1" t="s">
        <v>301</v>
      </c>
    </row>
    <row r="135" spans="1:12" ht="63.75">
      <c r="A135" s="6">
        <v>52</v>
      </c>
      <c r="B135" s="15">
        <v>50009</v>
      </c>
      <c r="C135" s="10" t="s">
        <v>135</v>
      </c>
      <c r="D135" s="10" t="s">
        <v>302</v>
      </c>
      <c r="E135" s="65" t="s">
        <v>211</v>
      </c>
      <c r="F135" s="6" t="s">
        <v>226</v>
      </c>
      <c r="G135" s="9">
        <v>3000</v>
      </c>
      <c r="H135" s="9">
        <v>3000</v>
      </c>
      <c r="I135" s="9">
        <f t="shared" si="8"/>
        <v>0</v>
      </c>
      <c r="J135" s="51">
        <f t="shared" si="6"/>
        <v>0</v>
      </c>
      <c r="K135" s="6" t="s">
        <v>227</v>
      </c>
      <c r="L135" s="1" t="s">
        <v>303</v>
      </c>
    </row>
    <row r="136" spans="1:12" ht="18.75" customHeight="1">
      <c r="A136" s="3" t="s">
        <v>136</v>
      </c>
      <c r="B136" s="3">
        <v>6</v>
      </c>
      <c r="C136" s="56" t="s">
        <v>137</v>
      </c>
      <c r="D136" s="56"/>
      <c r="E136" s="66"/>
      <c r="F136" s="56"/>
      <c r="G136" s="56"/>
      <c r="H136" s="56"/>
      <c r="I136" s="56"/>
      <c r="J136" s="56"/>
      <c r="K136" s="56"/>
      <c r="L136" s="56"/>
    </row>
    <row r="137" spans="1:12" ht="30" customHeight="1">
      <c r="A137" s="13">
        <v>53</v>
      </c>
      <c r="B137" s="15">
        <v>60001</v>
      </c>
      <c r="C137" s="10" t="s">
        <v>138</v>
      </c>
      <c r="D137" s="77" t="s">
        <v>139</v>
      </c>
      <c r="E137" s="14" t="s">
        <v>140</v>
      </c>
      <c r="F137" s="13" t="s">
        <v>226</v>
      </c>
      <c r="G137" s="9">
        <v>38700</v>
      </c>
      <c r="H137" s="9">
        <v>38700</v>
      </c>
      <c r="I137" s="9">
        <f t="shared" si="8"/>
        <v>0</v>
      </c>
      <c r="J137" s="51">
        <f>I137/G137</f>
        <v>0</v>
      </c>
      <c r="K137" s="13" t="s">
        <v>227</v>
      </c>
      <c r="L137" s="76" t="s">
        <v>313</v>
      </c>
    </row>
    <row r="138" spans="1:12" ht="30" customHeight="1">
      <c r="A138" s="13">
        <v>54</v>
      </c>
      <c r="B138" s="15">
        <v>60002</v>
      </c>
      <c r="C138" s="10" t="s">
        <v>141</v>
      </c>
      <c r="D138" s="77"/>
      <c r="E138" s="14" t="s">
        <v>142</v>
      </c>
      <c r="F138" s="13" t="s">
        <v>226</v>
      </c>
      <c r="G138" s="9">
        <v>226500</v>
      </c>
      <c r="H138" s="9">
        <v>226500</v>
      </c>
      <c r="I138" s="9">
        <f aca="true" t="shared" si="9" ref="I138:I162">H138-G138</f>
        <v>0</v>
      </c>
      <c r="J138" s="51">
        <f aca="true" t="shared" si="10" ref="J138:J162">I138/G138</f>
        <v>0</v>
      </c>
      <c r="K138" s="13" t="s">
        <v>227</v>
      </c>
      <c r="L138" s="76"/>
    </row>
    <row r="139" spans="1:12" ht="30" customHeight="1">
      <c r="A139" s="13">
        <v>55</v>
      </c>
      <c r="B139" s="15">
        <v>60003</v>
      </c>
      <c r="C139" s="10" t="s">
        <v>143</v>
      </c>
      <c r="D139" s="77"/>
      <c r="E139" s="14" t="s">
        <v>140</v>
      </c>
      <c r="F139" s="13" t="s">
        <v>226</v>
      </c>
      <c r="G139" s="9">
        <v>43900</v>
      </c>
      <c r="H139" s="9">
        <v>43900</v>
      </c>
      <c r="I139" s="9">
        <f t="shared" si="9"/>
        <v>0</v>
      </c>
      <c r="J139" s="51">
        <f t="shared" si="10"/>
        <v>0</v>
      </c>
      <c r="K139" s="13" t="s">
        <v>227</v>
      </c>
      <c r="L139" s="76"/>
    </row>
    <row r="140" spans="1:12" ht="30" customHeight="1">
      <c r="A140" s="13">
        <v>56</v>
      </c>
      <c r="B140" s="15">
        <v>60004</v>
      </c>
      <c r="C140" s="10" t="s">
        <v>144</v>
      </c>
      <c r="D140" s="77"/>
      <c r="E140" s="14" t="s">
        <v>140</v>
      </c>
      <c r="F140" s="13" t="s">
        <v>226</v>
      </c>
      <c r="G140" s="9">
        <v>65400</v>
      </c>
      <c r="H140" s="9">
        <v>65400</v>
      </c>
      <c r="I140" s="9">
        <f t="shared" si="9"/>
        <v>0</v>
      </c>
      <c r="J140" s="51">
        <f t="shared" si="10"/>
        <v>0</v>
      </c>
      <c r="K140" s="13" t="s">
        <v>227</v>
      </c>
      <c r="L140" s="76"/>
    </row>
    <row r="141" spans="1:12" ht="30" customHeight="1">
      <c r="A141" s="13">
        <v>57</v>
      </c>
      <c r="B141" s="7">
        <v>60005</v>
      </c>
      <c r="C141" s="12" t="s">
        <v>145</v>
      </c>
      <c r="D141" s="77"/>
      <c r="E141" s="14" t="s">
        <v>140</v>
      </c>
      <c r="F141" s="13" t="s">
        <v>226</v>
      </c>
      <c r="G141" s="9">
        <v>43100</v>
      </c>
      <c r="H141" s="9">
        <v>43100</v>
      </c>
      <c r="I141" s="9">
        <f t="shared" si="9"/>
        <v>0</v>
      </c>
      <c r="J141" s="51">
        <f t="shared" si="10"/>
        <v>0</v>
      </c>
      <c r="K141" s="13" t="s">
        <v>227</v>
      </c>
      <c r="L141" s="76"/>
    </row>
    <row r="142" spans="1:12" ht="30" customHeight="1">
      <c r="A142" s="13">
        <v>58</v>
      </c>
      <c r="B142" s="15">
        <v>60006</v>
      </c>
      <c r="C142" s="10" t="s">
        <v>146</v>
      </c>
      <c r="D142" s="77" t="s">
        <v>318</v>
      </c>
      <c r="E142" s="14" t="s">
        <v>140</v>
      </c>
      <c r="F142" s="13" t="s">
        <v>226</v>
      </c>
      <c r="G142" s="9">
        <v>32800</v>
      </c>
      <c r="H142" s="9">
        <v>32800</v>
      </c>
      <c r="I142" s="9">
        <f t="shared" si="9"/>
        <v>0</v>
      </c>
      <c r="J142" s="51">
        <f t="shared" si="10"/>
        <v>0</v>
      </c>
      <c r="K142" s="13" t="s">
        <v>227</v>
      </c>
      <c r="L142" s="76" t="s">
        <v>313</v>
      </c>
    </row>
    <row r="143" spans="1:12" ht="30" customHeight="1">
      <c r="A143" s="13">
        <v>59</v>
      </c>
      <c r="B143" s="15">
        <v>60007</v>
      </c>
      <c r="C143" s="10" t="s">
        <v>147</v>
      </c>
      <c r="D143" s="77"/>
      <c r="E143" s="14" t="s">
        <v>140</v>
      </c>
      <c r="F143" s="13" t="s">
        <v>226</v>
      </c>
      <c r="G143" s="9">
        <v>244000</v>
      </c>
      <c r="H143" s="9">
        <v>244000</v>
      </c>
      <c r="I143" s="9">
        <f t="shared" si="9"/>
        <v>0</v>
      </c>
      <c r="J143" s="51">
        <f t="shared" si="10"/>
        <v>0</v>
      </c>
      <c r="K143" s="13" t="s">
        <v>227</v>
      </c>
      <c r="L143" s="76"/>
    </row>
    <row r="144" spans="1:12" ht="30" customHeight="1">
      <c r="A144" s="13">
        <v>60</v>
      </c>
      <c r="B144" s="7">
        <v>60008</v>
      </c>
      <c r="C144" s="12" t="s">
        <v>148</v>
      </c>
      <c r="D144" s="77"/>
      <c r="E144" s="14" t="s">
        <v>140</v>
      </c>
      <c r="F144" s="13" t="s">
        <v>226</v>
      </c>
      <c r="G144" s="9">
        <v>337000</v>
      </c>
      <c r="H144" s="9">
        <v>337000</v>
      </c>
      <c r="I144" s="9">
        <f t="shared" si="9"/>
        <v>0</v>
      </c>
      <c r="J144" s="51">
        <f t="shared" si="10"/>
        <v>0</v>
      </c>
      <c r="K144" s="13" t="s">
        <v>227</v>
      </c>
      <c r="L144" s="76"/>
    </row>
    <row r="145" spans="1:12" ht="30" customHeight="1">
      <c r="A145" s="13">
        <v>61</v>
      </c>
      <c r="B145" s="7">
        <v>60009</v>
      </c>
      <c r="C145" s="12" t="s">
        <v>149</v>
      </c>
      <c r="D145" s="77"/>
      <c r="E145" s="14" t="s">
        <v>140</v>
      </c>
      <c r="F145" s="13" t="s">
        <v>226</v>
      </c>
      <c r="G145" s="9">
        <v>72300</v>
      </c>
      <c r="H145" s="9">
        <v>72300</v>
      </c>
      <c r="I145" s="9">
        <f t="shared" si="9"/>
        <v>0</v>
      </c>
      <c r="J145" s="51">
        <f t="shared" si="10"/>
        <v>0</v>
      </c>
      <c r="K145" s="13" t="s">
        <v>227</v>
      </c>
      <c r="L145" s="76"/>
    </row>
    <row r="146" spans="1:12" s="30" customFormat="1" ht="30" hidden="1">
      <c r="A146" s="16">
        <v>62</v>
      </c>
      <c r="B146" s="17">
        <v>60010</v>
      </c>
      <c r="C146" s="18" t="s">
        <v>138</v>
      </c>
      <c r="D146" s="73" t="s">
        <v>150</v>
      </c>
      <c r="E146" s="19" t="s">
        <v>140</v>
      </c>
      <c r="F146" s="16" t="s">
        <v>226</v>
      </c>
      <c r="G146" s="20"/>
      <c r="H146" s="20"/>
      <c r="I146" s="9">
        <f t="shared" si="9"/>
        <v>0</v>
      </c>
      <c r="J146" s="51" t="e">
        <f t="shared" si="10"/>
        <v>#DIV/0!</v>
      </c>
      <c r="K146" s="16" t="s">
        <v>227</v>
      </c>
      <c r="L146" s="2"/>
    </row>
    <row r="147" spans="1:12" s="30" customFormat="1" ht="30" hidden="1">
      <c r="A147" s="16">
        <v>63</v>
      </c>
      <c r="B147" s="17">
        <v>60011</v>
      </c>
      <c r="C147" s="18" t="s">
        <v>141</v>
      </c>
      <c r="D147" s="73"/>
      <c r="E147" s="19" t="s">
        <v>142</v>
      </c>
      <c r="F147" s="16" t="s">
        <v>226</v>
      </c>
      <c r="G147" s="20"/>
      <c r="H147" s="20"/>
      <c r="I147" s="9">
        <f t="shared" si="9"/>
        <v>0</v>
      </c>
      <c r="J147" s="51" t="e">
        <f t="shared" si="10"/>
        <v>#DIV/0!</v>
      </c>
      <c r="K147" s="16" t="s">
        <v>227</v>
      </c>
      <c r="L147" s="2"/>
    </row>
    <row r="148" spans="1:12" s="30" customFormat="1" ht="30" hidden="1">
      <c r="A148" s="16">
        <v>64</v>
      </c>
      <c r="B148" s="17">
        <v>60012</v>
      </c>
      <c r="C148" s="18" t="s">
        <v>143</v>
      </c>
      <c r="D148" s="73"/>
      <c r="E148" s="19" t="s">
        <v>140</v>
      </c>
      <c r="F148" s="16" t="s">
        <v>226</v>
      </c>
      <c r="G148" s="20"/>
      <c r="H148" s="20"/>
      <c r="I148" s="9">
        <f t="shared" si="9"/>
        <v>0</v>
      </c>
      <c r="J148" s="51" t="e">
        <f t="shared" si="10"/>
        <v>#DIV/0!</v>
      </c>
      <c r="K148" s="16" t="s">
        <v>227</v>
      </c>
      <c r="L148" s="2"/>
    </row>
    <row r="149" spans="1:12" s="30" customFormat="1" ht="30" hidden="1">
      <c r="A149" s="16">
        <v>65</v>
      </c>
      <c r="B149" s="17">
        <v>60013</v>
      </c>
      <c r="C149" s="18" t="s">
        <v>144</v>
      </c>
      <c r="D149" s="73"/>
      <c r="E149" s="19" t="s">
        <v>140</v>
      </c>
      <c r="F149" s="16" t="s">
        <v>226</v>
      </c>
      <c r="G149" s="20"/>
      <c r="H149" s="20"/>
      <c r="I149" s="9">
        <f t="shared" si="9"/>
        <v>0</v>
      </c>
      <c r="J149" s="51" t="e">
        <f t="shared" si="10"/>
        <v>#DIV/0!</v>
      </c>
      <c r="K149" s="16" t="s">
        <v>227</v>
      </c>
      <c r="L149" s="2"/>
    </row>
    <row r="150" spans="1:12" s="30" customFormat="1" ht="30" hidden="1">
      <c r="A150" s="16">
        <v>66</v>
      </c>
      <c r="B150" s="22">
        <v>60014</v>
      </c>
      <c r="C150" s="21" t="s">
        <v>145</v>
      </c>
      <c r="D150" s="73"/>
      <c r="E150" s="19" t="s">
        <v>140</v>
      </c>
      <c r="F150" s="16" t="s">
        <v>226</v>
      </c>
      <c r="G150" s="20"/>
      <c r="H150" s="20"/>
      <c r="I150" s="9">
        <f t="shared" si="9"/>
        <v>0</v>
      </c>
      <c r="J150" s="51" t="e">
        <f t="shared" si="10"/>
        <v>#DIV/0!</v>
      </c>
      <c r="K150" s="16" t="s">
        <v>227</v>
      </c>
      <c r="L150" s="2"/>
    </row>
    <row r="151" spans="1:12" s="30" customFormat="1" ht="30" hidden="1">
      <c r="A151" s="16">
        <v>67</v>
      </c>
      <c r="B151" s="17">
        <v>60015</v>
      </c>
      <c r="C151" s="18" t="s">
        <v>146</v>
      </c>
      <c r="D151" s="73"/>
      <c r="E151" s="19" t="s">
        <v>140</v>
      </c>
      <c r="F151" s="16" t="s">
        <v>226</v>
      </c>
      <c r="G151" s="20"/>
      <c r="H151" s="20"/>
      <c r="I151" s="9">
        <f t="shared" si="9"/>
        <v>0</v>
      </c>
      <c r="J151" s="51" t="e">
        <f t="shared" si="10"/>
        <v>#DIV/0!</v>
      </c>
      <c r="K151" s="16" t="s">
        <v>227</v>
      </c>
      <c r="L151" s="2"/>
    </row>
    <row r="152" spans="1:12" s="30" customFormat="1" ht="30" hidden="1">
      <c r="A152" s="16">
        <v>68</v>
      </c>
      <c r="B152" s="17">
        <v>60016</v>
      </c>
      <c r="C152" s="18" t="s">
        <v>147</v>
      </c>
      <c r="D152" s="73"/>
      <c r="E152" s="19" t="s">
        <v>140</v>
      </c>
      <c r="F152" s="16" t="s">
        <v>226</v>
      </c>
      <c r="G152" s="20"/>
      <c r="H152" s="20"/>
      <c r="I152" s="9">
        <f t="shared" si="9"/>
        <v>0</v>
      </c>
      <c r="J152" s="51" t="e">
        <f t="shared" si="10"/>
        <v>#DIV/0!</v>
      </c>
      <c r="K152" s="16" t="s">
        <v>227</v>
      </c>
      <c r="L152" s="2"/>
    </row>
    <row r="153" spans="1:12" s="30" customFormat="1" ht="30" hidden="1">
      <c r="A153" s="16">
        <v>69</v>
      </c>
      <c r="B153" s="22">
        <v>60017</v>
      </c>
      <c r="C153" s="21" t="s">
        <v>148</v>
      </c>
      <c r="D153" s="73"/>
      <c r="E153" s="19" t="s">
        <v>140</v>
      </c>
      <c r="F153" s="16" t="s">
        <v>226</v>
      </c>
      <c r="G153" s="20"/>
      <c r="H153" s="20"/>
      <c r="I153" s="9">
        <f t="shared" si="9"/>
        <v>0</v>
      </c>
      <c r="J153" s="51" t="e">
        <f t="shared" si="10"/>
        <v>#DIV/0!</v>
      </c>
      <c r="K153" s="16" t="s">
        <v>227</v>
      </c>
      <c r="L153" s="2"/>
    </row>
    <row r="154" spans="1:12" s="30" customFormat="1" ht="30" hidden="1">
      <c r="A154" s="16">
        <v>70</v>
      </c>
      <c r="B154" s="22">
        <v>60018</v>
      </c>
      <c r="C154" s="21" t="s">
        <v>149</v>
      </c>
      <c r="D154" s="73"/>
      <c r="E154" s="19" t="s">
        <v>140</v>
      </c>
      <c r="F154" s="16" t="s">
        <v>226</v>
      </c>
      <c r="G154" s="20"/>
      <c r="H154" s="20"/>
      <c r="I154" s="9">
        <f t="shared" si="9"/>
        <v>0</v>
      </c>
      <c r="J154" s="51" t="e">
        <f t="shared" si="10"/>
        <v>#DIV/0!</v>
      </c>
      <c r="K154" s="16" t="s">
        <v>227</v>
      </c>
      <c r="L154" s="2"/>
    </row>
    <row r="155" spans="1:12" ht="30">
      <c r="A155" s="6">
        <v>71</v>
      </c>
      <c r="B155" s="15">
        <v>60019</v>
      </c>
      <c r="C155" s="10" t="s">
        <v>138</v>
      </c>
      <c r="D155" s="74" t="s">
        <v>151</v>
      </c>
      <c r="E155" s="14" t="s">
        <v>140</v>
      </c>
      <c r="F155" s="6" t="s">
        <v>226</v>
      </c>
      <c r="G155" s="9">
        <v>38700</v>
      </c>
      <c r="H155" s="9">
        <v>38700</v>
      </c>
      <c r="I155" s="9">
        <f t="shared" si="9"/>
        <v>0</v>
      </c>
      <c r="J155" s="51">
        <f t="shared" si="10"/>
        <v>0</v>
      </c>
      <c r="K155" s="6" t="s">
        <v>227</v>
      </c>
      <c r="L155" s="1"/>
    </row>
    <row r="156" spans="1:12" ht="30" hidden="1">
      <c r="A156" s="6">
        <v>72</v>
      </c>
      <c r="B156" s="15">
        <v>60020</v>
      </c>
      <c r="C156" s="10" t="s">
        <v>141</v>
      </c>
      <c r="D156" s="74"/>
      <c r="E156" s="14" t="s">
        <v>142</v>
      </c>
      <c r="F156" s="6" t="s">
        <v>226</v>
      </c>
      <c r="G156" s="9"/>
      <c r="H156" s="9"/>
      <c r="I156" s="9"/>
      <c r="J156" s="51"/>
      <c r="K156" s="6"/>
      <c r="L156" s="1"/>
    </row>
    <row r="157" spans="1:12" ht="30">
      <c r="A157" s="6">
        <v>73</v>
      </c>
      <c r="B157" s="15">
        <v>60021</v>
      </c>
      <c r="C157" s="10" t="s">
        <v>143</v>
      </c>
      <c r="D157" s="74"/>
      <c r="E157" s="14" t="s">
        <v>140</v>
      </c>
      <c r="F157" s="6" t="s">
        <v>226</v>
      </c>
      <c r="G157" s="9">
        <v>43900</v>
      </c>
      <c r="H157" s="9">
        <v>43900</v>
      </c>
      <c r="I157" s="9">
        <f t="shared" si="9"/>
        <v>0</v>
      </c>
      <c r="J157" s="51">
        <f t="shared" si="10"/>
        <v>0</v>
      </c>
      <c r="K157" s="6" t="s">
        <v>227</v>
      </c>
      <c r="L157" s="1"/>
    </row>
    <row r="158" spans="1:12" ht="30">
      <c r="A158" s="6">
        <v>74</v>
      </c>
      <c r="B158" s="15">
        <v>60022</v>
      </c>
      <c r="C158" s="10" t="s">
        <v>144</v>
      </c>
      <c r="D158" s="74"/>
      <c r="E158" s="14" t="s">
        <v>140</v>
      </c>
      <c r="F158" s="6" t="s">
        <v>226</v>
      </c>
      <c r="G158" s="9">
        <v>65400</v>
      </c>
      <c r="H158" s="9">
        <v>65400</v>
      </c>
      <c r="I158" s="9">
        <f t="shared" si="9"/>
        <v>0</v>
      </c>
      <c r="J158" s="51">
        <f t="shared" si="10"/>
        <v>0</v>
      </c>
      <c r="K158" s="6" t="s">
        <v>227</v>
      </c>
      <c r="L158" s="1"/>
    </row>
    <row r="159" spans="1:12" ht="30">
      <c r="A159" s="6">
        <v>75</v>
      </c>
      <c r="B159" s="7">
        <v>60023</v>
      </c>
      <c r="C159" s="8" t="s">
        <v>145</v>
      </c>
      <c r="D159" s="74"/>
      <c r="E159" s="14" t="s">
        <v>140</v>
      </c>
      <c r="F159" s="6" t="s">
        <v>226</v>
      </c>
      <c r="G159" s="9">
        <v>43100</v>
      </c>
      <c r="H159" s="9">
        <v>43100</v>
      </c>
      <c r="I159" s="9">
        <f t="shared" si="9"/>
        <v>0</v>
      </c>
      <c r="J159" s="51">
        <f t="shared" si="10"/>
        <v>0</v>
      </c>
      <c r="K159" s="6" t="s">
        <v>227</v>
      </c>
      <c r="L159" s="1"/>
    </row>
    <row r="160" spans="1:12" ht="30">
      <c r="A160" s="6">
        <v>76</v>
      </c>
      <c r="B160" s="15">
        <v>60024</v>
      </c>
      <c r="C160" s="10" t="s">
        <v>146</v>
      </c>
      <c r="D160" s="74"/>
      <c r="E160" s="14" t="s">
        <v>140</v>
      </c>
      <c r="F160" s="6" t="s">
        <v>226</v>
      </c>
      <c r="G160" s="9">
        <v>32800</v>
      </c>
      <c r="H160" s="9">
        <v>32800</v>
      </c>
      <c r="I160" s="9">
        <f t="shared" si="9"/>
        <v>0</v>
      </c>
      <c r="J160" s="51">
        <f t="shared" si="10"/>
        <v>0</v>
      </c>
      <c r="K160" s="6" t="s">
        <v>227</v>
      </c>
      <c r="L160" s="1"/>
    </row>
    <row r="161" spans="1:12" ht="30">
      <c r="A161" s="6">
        <v>77</v>
      </c>
      <c r="B161" s="15">
        <v>60025</v>
      </c>
      <c r="C161" s="10" t="s">
        <v>147</v>
      </c>
      <c r="D161" s="74"/>
      <c r="E161" s="14" t="s">
        <v>140</v>
      </c>
      <c r="F161" s="6" t="s">
        <v>226</v>
      </c>
      <c r="G161" s="9">
        <v>244000</v>
      </c>
      <c r="H161" s="9">
        <v>244000</v>
      </c>
      <c r="I161" s="9">
        <f t="shared" si="9"/>
        <v>0</v>
      </c>
      <c r="J161" s="51">
        <f t="shared" si="10"/>
        <v>0</v>
      </c>
      <c r="K161" s="6" t="s">
        <v>227</v>
      </c>
      <c r="L161" s="1"/>
    </row>
    <row r="162" spans="1:12" ht="30">
      <c r="A162" s="6">
        <v>78</v>
      </c>
      <c r="B162" s="7">
        <v>60026</v>
      </c>
      <c r="C162" s="8" t="s">
        <v>148</v>
      </c>
      <c r="D162" s="74"/>
      <c r="E162" s="14" t="s">
        <v>140</v>
      </c>
      <c r="F162" s="6" t="s">
        <v>226</v>
      </c>
      <c r="G162" s="9">
        <v>337000</v>
      </c>
      <c r="H162" s="9">
        <v>337000</v>
      </c>
      <c r="I162" s="9">
        <f t="shared" si="9"/>
        <v>0</v>
      </c>
      <c r="J162" s="51">
        <f t="shared" si="10"/>
        <v>0</v>
      </c>
      <c r="K162" s="6" t="s">
        <v>227</v>
      </c>
      <c r="L162" s="1"/>
    </row>
    <row r="163" spans="1:12" ht="15" hidden="1">
      <c r="A163" s="6">
        <v>79</v>
      </c>
      <c r="B163" s="7">
        <v>60027</v>
      </c>
      <c r="C163" s="8" t="s">
        <v>149</v>
      </c>
      <c r="D163" s="74"/>
      <c r="E163" s="14" t="s">
        <v>140</v>
      </c>
      <c r="F163" s="6" t="s">
        <v>226</v>
      </c>
      <c r="G163" s="9"/>
      <c r="H163" s="9"/>
      <c r="I163" s="9"/>
      <c r="J163" s="51"/>
      <c r="K163" s="6"/>
      <c r="L163" s="1"/>
    </row>
    <row r="164" spans="1:12" ht="18" customHeight="1">
      <c r="A164" s="3" t="s">
        <v>152</v>
      </c>
      <c r="B164" s="3">
        <v>7</v>
      </c>
      <c r="C164" s="57" t="s">
        <v>153</v>
      </c>
      <c r="D164" s="56"/>
      <c r="E164" s="66"/>
      <c r="F164" s="56"/>
      <c r="G164" s="56"/>
      <c r="H164" s="56"/>
      <c r="I164" s="56"/>
      <c r="J164" s="56"/>
      <c r="K164" s="56"/>
      <c r="L164" s="56"/>
    </row>
    <row r="165" spans="1:12" ht="30" customHeight="1">
      <c r="A165" s="6">
        <v>80</v>
      </c>
      <c r="B165" s="7">
        <v>70001</v>
      </c>
      <c r="C165" s="8" t="s">
        <v>154</v>
      </c>
      <c r="D165" s="8"/>
      <c r="E165" s="65" t="s">
        <v>140</v>
      </c>
      <c r="F165" s="6" t="s">
        <v>226</v>
      </c>
      <c r="G165" s="9">
        <v>4000</v>
      </c>
      <c r="H165" s="9">
        <v>4000</v>
      </c>
      <c r="I165" s="9">
        <f>H165-G165</f>
        <v>0</v>
      </c>
      <c r="J165" s="51">
        <f>I165/G165</f>
        <v>0</v>
      </c>
      <c r="K165" s="6" t="s">
        <v>227</v>
      </c>
      <c r="L165" s="76" t="s">
        <v>314</v>
      </c>
    </row>
    <row r="166" spans="1:12" ht="30" customHeight="1">
      <c r="A166" s="6">
        <v>81</v>
      </c>
      <c r="B166" s="7">
        <v>70002</v>
      </c>
      <c r="C166" s="8" t="s">
        <v>219</v>
      </c>
      <c r="D166" s="8"/>
      <c r="E166" s="65" t="s">
        <v>140</v>
      </c>
      <c r="F166" s="6" t="s">
        <v>226</v>
      </c>
      <c r="G166" s="9">
        <v>15000</v>
      </c>
      <c r="H166" s="9">
        <v>15000</v>
      </c>
      <c r="I166" s="9">
        <f aca="true" t="shared" si="11" ref="I166:I172">H166-G166</f>
        <v>0</v>
      </c>
      <c r="J166" s="51">
        <f aca="true" t="shared" si="12" ref="J166:J172">I166/G166</f>
        <v>0</v>
      </c>
      <c r="K166" s="6" t="s">
        <v>227</v>
      </c>
      <c r="L166" s="76"/>
    </row>
    <row r="167" spans="1:12" ht="30">
      <c r="A167" s="6">
        <v>82</v>
      </c>
      <c r="B167" s="7">
        <v>70003</v>
      </c>
      <c r="C167" s="8" t="s">
        <v>155</v>
      </c>
      <c r="D167" s="8" t="s">
        <v>315</v>
      </c>
      <c r="E167" s="65" t="s">
        <v>156</v>
      </c>
      <c r="F167" s="6" t="s">
        <v>226</v>
      </c>
      <c r="G167" s="9">
        <v>700000</v>
      </c>
      <c r="H167" s="9">
        <v>700000</v>
      </c>
      <c r="I167" s="9">
        <f t="shared" si="11"/>
        <v>0</v>
      </c>
      <c r="J167" s="51">
        <f t="shared" si="12"/>
        <v>0</v>
      </c>
      <c r="K167" s="6" t="s">
        <v>227</v>
      </c>
      <c r="L167" s="1" t="s">
        <v>316</v>
      </c>
    </row>
    <row r="168" spans="1:12" ht="30">
      <c r="A168" s="6">
        <v>83</v>
      </c>
      <c r="B168" s="7">
        <v>70004</v>
      </c>
      <c r="C168" s="8" t="s">
        <v>157</v>
      </c>
      <c r="D168" s="8" t="s">
        <v>158</v>
      </c>
      <c r="E168" s="65" t="s">
        <v>156</v>
      </c>
      <c r="F168" s="6" t="s">
        <v>226</v>
      </c>
      <c r="G168" s="9">
        <v>22000</v>
      </c>
      <c r="H168" s="9">
        <v>22000</v>
      </c>
      <c r="I168" s="9">
        <f t="shared" si="11"/>
        <v>0</v>
      </c>
      <c r="J168" s="51">
        <f t="shared" si="12"/>
        <v>0</v>
      </c>
      <c r="K168" s="6" t="s">
        <v>227</v>
      </c>
      <c r="L168" s="1"/>
    </row>
    <row r="169" spans="1:12" ht="30">
      <c r="A169" s="6">
        <v>84</v>
      </c>
      <c r="B169" s="7">
        <v>70005</v>
      </c>
      <c r="C169" s="8" t="s">
        <v>159</v>
      </c>
      <c r="D169" s="8" t="s">
        <v>160</v>
      </c>
      <c r="E169" s="65" t="s">
        <v>161</v>
      </c>
      <c r="F169" s="6" t="s">
        <v>226</v>
      </c>
      <c r="G169" s="9">
        <v>11800</v>
      </c>
      <c r="H169" s="9">
        <v>11800</v>
      </c>
      <c r="I169" s="9">
        <f t="shared" si="11"/>
        <v>0</v>
      </c>
      <c r="J169" s="51">
        <f t="shared" si="12"/>
        <v>0</v>
      </c>
      <c r="K169" s="6" t="s">
        <v>227</v>
      </c>
      <c r="L169" s="1" t="s">
        <v>317</v>
      </c>
    </row>
    <row r="170" spans="1:12" ht="30">
      <c r="A170" s="6">
        <v>85</v>
      </c>
      <c r="B170" s="7">
        <v>70006</v>
      </c>
      <c r="C170" s="8" t="s">
        <v>320</v>
      </c>
      <c r="D170" s="8"/>
      <c r="E170" s="65" t="s">
        <v>33</v>
      </c>
      <c r="F170" s="6" t="s">
        <v>226</v>
      </c>
      <c r="G170" s="9">
        <v>15518</v>
      </c>
      <c r="H170" s="9">
        <v>16309</v>
      </c>
      <c r="I170" s="9">
        <f t="shared" si="11"/>
        <v>791</v>
      </c>
      <c r="J170" s="51">
        <f t="shared" si="12"/>
        <v>0.05097306353911586</v>
      </c>
      <c r="K170" s="6" t="s">
        <v>227</v>
      </c>
      <c r="L170" s="1"/>
    </row>
    <row r="171" spans="1:12" ht="30">
      <c r="A171" s="6">
        <v>86</v>
      </c>
      <c r="B171" s="7">
        <v>70007</v>
      </c>
      <c r="C171" s="8" t="s">
        <v>319</v>
      </c>
      <c r="D171" s="8"/>
      <c r="E171" s="65" t="s">
        <v>33</v>
      </c>
      <c r="F171" s="6" t="s">
        <v>226</v>
      </c>
      <c r="G171" s="9">
        <v>16497</v>
      </c>
      <c r="H171" s="9">
        <v>17270</v>
      </c>
      <c r="I171" s="9">
        <f t="shared" si="11"/>
        <v>773</v>
      </c>
      <c r="J171" s="51">
        <f t="shared" si="12"/>
        <v>0.046857004303812816</v>
      </c>
      <c r="K171" s="6" t="s">
        <v>227</v>
      </c>
      <c r="L171" s="1"/>
    </row>
    <row r="172" spans="1:12" ht="30">
      <c r="A172" s="6">
        <v>87</v>
      </c>
      <c r="B172" s="7">
        <v>70008</v>
      </c>
      <c r="C172" s="8" t="s">
        <v>321</v>
      </c>
      <c r="D172" s="8"/>
      <c r="E172" s="65" t="s">
        <v>33</v>
      </c>
      <c r="F172" s="6" t="s">
        <v>226</v>
      </c>
      <c r="G172" s="9">
        <v>12376</v>
      </c>
      <c r="H172" s="9">
        <v>13042</v>
      </c>
      <c r="I172" s="9">
        <f t="shared" si="11"/>
        <v>666</v>
      </c>
      <c r="J172" s="51">
        <f t="shared" si="12"/>
        <v>0.053813833225597935</v>
      </c>
      <c r="K172" s="6" t="s">
        <v>227</v>
      </c>
      <c r="L172" s="1"/>
    </row>
    <row r="173" spans="1:12" ht="15" hidden="1">
      <c r="A173" s="3" t="s">
        <v>162</v>
      </c>
      <c r="B173" s="3">
        <v>8</v>
      </c>
      <c r="C173" s="59" t="s">
        <v>163</v>
      </c>
      <c r="D173" s="59"/>
      <c r="E173" s="3"/>
      <c r="F173" s="59"/>
      <c r="G173" s="69"/>
      <c r="H173" s="59"/>
      <c r="I173" s="59"/>
      <c r="J173" s="59"/>
      <c r="K173" s="59"/>
      <c r="L173" s="59"/>
    </row>
    <row r="174" spans="1:12" ht="30" hidden="1">
      <c r="A174" s="6">
        <v>88</v>
      </c>
      <c r="B174" s="7">
        <v>80001</v>
      </c>
      <c r="C174" s="8" t="s">
        <v>164</v>
      </c>
      <c r="D174" s="8" t="s">
        <v>165</v>
      </c>
      <c r="E174" s="65" t="s">
        <v>166</v>
      </c>
      <c r="F174" s="6"/>
      <c r="G174" s="9"/>
      <c r="H174" s="9"/>
      <c r="I174" s="9"/>
      <c r="J174" s="51"/>
      <c r="K174" s="6"/>
      <c r="L174" s="1"/>
    </row>
    <row r="175" spans="1:12" ht="30" hidden="1">
      <c r="A175" s="6">
        <v>89</v>
      </c>
      <c r="B175" s="15">
        <v>80002</v>
      </c>
      <c r="C175" s="10" t="s">
        <v>167</v>
      </c>
      <c r="D175" s="8" t="s">
        <v>165</v>
      </c>
      <c r="E175" s="65" t="s">
        <v>166</v>
      </c>
      <c r="F175" s="6"/>
      <c r="G175" s="9"/>
      <c r="H175" s="9"/>
      <c r="I175" s="9"/>
      <c r="J175" s="51"/>
      <c r="K175" s="6"/>
      <c r="L175" s="1"/>
    </row>
    <row r="176" spans="1:12" ht="30" hidden="1">
      <c r="A176" s="6">
        <v>90</v>
      </c>
      <c r="B176" s="15">
        <v>80003</v>
      </c>
      <c r="C176" s="10" t="s">
        <v>168</v>
      </c>
      <c r="D176" s="8" t="s">
        <v>165</v>
      </c>
      <c r="E176" s="65" t="s">
        <v>166</v>
      </c>
      <c r="F176" s="6"/>
      <c r="G176" s="9"/>
      <c r="H176" s="9"/>
      <c r="I176" s="9"/>
      <c r="J176" s="51"/>
      <c r="K176" s="6"/>
      <c r="L176" s="1"/>
    </row>
    <row r="177" spans="1:12" ht="60" hidden="1">
      <c r="A177" s="6">
        <v>91</v>
      </c>
      <c r="B177" s="15">
        <v>80004</v>
      </c>
      <c r="C177" s="10" t="s">
        <v>169</v>
      </c>
      <c r="D177" s="8" t="s">
        <v>170</v>
      </c>
      <c r="E177" s="65" t="s">
        <v>171</v>
      </c>
      <c r="F177" s="6"/>
      <c r="G177" s="9"/>
      <c r="H177" s="9"/>
      <c r="I177" s="9"/>
      <c r="J177" s="51"/>
      <c r="K177" s="6"/>
      <c r="L177" s="1"/>
    </row>
    <row r="178" spans="1:12" ht="60" hidden="1">
      <c r="A178" s="6">
        <v>92</v>
      </c>
      <c r="B178" s="15">
        <v>80005</v>
      </c>
      <c r="C178" s="10" t="s">
        <v>172</v>
      </c>
      <c r="D178" s="8" t="s">
        <v>170</v>
      </c>
      <c r="E178" s="65" t="s">
        <v>171</v>
      </c>
      <c r="F178" s="6"/>
      <c r="G178" s="9"/>
      <c r="H178" s="9"/>
      <c r="I178" s="9"/>
      <c r="J178" s="51"/>
      <c r="K178" s="6"/>
      <c r="L178" s="1"/>
    </row>
    <row r="179" spans="1:12" ht="60" hidden="1">
      <c r="A179" s="6">
        <v>93</v>
      </c>
      <c r="B179" s="15">
        <v>80006</v>
      </c>
      <c r="C179" s="10" t="s">
        <v>173</v>
      </c>
      <c r="D179" s="8" t="s">
        <v>170</v>
      </c>
      <c r="E179" s="65" t="s">
        <v>171</v>
      </c>
      <c r="F179" s="6"/>
      <c r="G179" s="9"/>
      <c r="H179" s="9"/>
      <c r="I179" s="9"/>
      <c r="J179" s="51"/>
      <c r="K179" s="6"/>
      <c r="L179" s="1"/>
    </row>
    <row r="180" spans="1:12" ht="60" hidden="1">
      <c r="A180" s="6">
        <v>94</v>
      </c>
      <c r="B180" s="15">
        <v>80008</v>
      </c>
      <c r="C180" s="10" t="s">
        <v>174</v>
      </c>
      <c r="D180" s="8" t="s">
        <v>170</v>
      </c>
      <c r="E180" s="65" t="s">
        <v>171</v>
      </c>
      <c r="F180" s="6"/>
      <c r="G180" s="9"/>
      <c r="H180" s="9"/>
      <c r="I180" s="9"/>
      <c r="J180" s="51"/>
      <c r="K180" s="6"/>
      <c r="L180" s="1"/>
    </row>
    <row r="181" spans="1:12" ht="15" hidden="1">
      <c r="A181" s="3" t="s">
        <v>175</v>
      </c>
      <c r="B181" s="3">
        <v>9</v>
      </c>
      <c r="C181" s="59" t="s">
        <v>176</v>
      </c>
      <c r="D181" s="59"/>
      <c r="E181" s="3"/>
      <c r="F181" s="59"/>
      <c r="G181" s="69"/>
      <c r="H181" s="59"/>
      <c r="I181" s="59"/>
      <c r="J181" s="59"/>
      <c r="K181" s="59"/>
      <c r="L181" s="59"/>
    </row>
    <row r="182" spans="1:12" ht="30" hidden="1">
      <c r="A182" s="6">
        <v>95</v>
      </c>
      <c r="B182" s="7">
        <v>90001</v>
      </c>
      <c r="C182" s="8" t="s">
        <v>177</v>
      </c>
      <c r="D182" s="8" t="s">
        <v>178</v>
      </c>
      <c r="E182" s="65" t="s">
        <v>179</v>
      </c>
      <c r="F182" s="6"/>
      <c r="G182" s="9"/>
      <c r="H182" s="9"/>
      <c r="I182" s="9"/>
      <c r="J182" s="51"/>
      <c r="K182" s="6"/>
      <c r="L182" s="1"/>
    </row>
    <row r="183" spans="1:12" ht="60" hidden="1">
      <c r="A183" s="6">
        <v>96</v>
      </c>
      <c r="B183" s="7">
        <v>90002</v>
      </c>
      <c r="C183" s="8" t="s">
        <v>180</v>
      </c>
      <c r="D183" s="8" t="s">
        <v>181</v>
      </c>
      <c r="E183" s="65" t="s">
        <v>182</v>
      </c>
      <c r="F183" s="6"/>
      <c r="G183" s="9"/>
      <c r="H183" s="9"/>
      <c r="I183" s="9"/>
      <c r="J183" s="51"/>
      <c r="K183" s="6"/>
      <c r="L183" s="1" t="s">
        <v>183</v>
      </c>
    </row>
    <row r="184" spans="1:12" ht="45" hidden="1">
      <c r="A184" s="6">
        <v>97</v>
      </c>
      <c r="B184" s="7">
        <v>90003</v>
      </c>
      <c r="C184" s="8" t="s">
        <v>184</v>
      </c>
      <c r="D184" s="8" t="s">
        <v>185</v>
      </c>
      <c r="E184" s="65" t="s">
        <v>182</v>
      </c>
      <c r="F184" s="6"/>
      <c r="G184" s="9"/>
      <c r="H184" s="9"/>
      <c r="I184" s="9"/>
      <c r="J184" s="51"/>
      <c r="K184" s="6"/>
      <c r="L184" s="1"/>
    </row>
    <row r="185" spans="1:12" ht="18" customHeight="1">
      <c r="A185" s="3" t="s">
        <v>186</v>
      </c>
      <c r="B185" s="3">
        <v>10</v>
      </c>
      <c r="C185" s="57" t="s">
        <v>187</v>
      </c>
      <c r="D185" s="56"/>
      <c r="E185" s="66"/>
      <c r="F185" s="56"/>
      <c r="G185" s="56"/>
      <c r="H185" s="56"/>
      <c r="I185" s="56"/>
      <c r="J185" s="56"/>
      <c r="K185" s="56"/>
      <c r="L185" s="56"/>
    </row>
    <row r="186" spans="1:12" ht="30">
      <c r="A186" s="6">
        <v>98</v>
      </c>
      <c r="B186" s="7">
        <v>100001</v>
      </c>
      <c r="C186" s="8" t="s">
        <v>188</v>
      </c>
      <c r="D186" s="8" t="s">
        <v>189</v>
      </c>
      <c r="E186" s="65" t="s">
        <v>190</v>
      </c>
      <c r="F186" s="6" t="s">
        <v>226</v>
      </c>
      <c r="G186" s="9">
        <v>5452</v>
      </c>
      <c r="H186" s="9">
        <v>5550</v>
      </c>
      <c r="I186" s="9">
        <f>H186-G186</f>
        <v>98</v>
      </c>
      <c r="J186" s="53">
        <f>I186/G186</f>
        <v>0.01797505502567865</v>
      </c>
      <c r="K186" s="6" t="s">
        <v>227</v>
      </c>
      <c r="L186" s="1" t="s">
        <v>191</v>
      </c>
    </row>
    <row r="187" spans="1:12" ht="38.25">
      <c r="A187" s="6">
        <v>99</v>
      </c>
      <c r="B187" s="7">
        <v>100002</v>
      </c>
      <c r="C187" s="8" t="s">
        <v>192</v>
      </c>
      <c r="D187" s="8" t="s">
        <v>193</v>
      </c>
      <c r="E187" s="65" t="s">
        <v>194</v>
      </c>
      <c r="F187" s="6" t="s">
        <v>226</v>
      </c>
      <c r="G187" s="9">
        <v>23218</v>
      </c>
      <c r="H187" s="9">
        <v>23180</v>
      </c>
      <c r="I187" s="9">
        <f>H187-G187</f>
        <v>-38</v>
      </c>
      <c r="J187" s="53">
        <f>I187/G187</f>
        <v>-0.0016366612111292963</v>
      </c>
      <c r="K187" s="6" t="s">
        <v>227</v>
      </c>
      <c r="L187" s="1" t="s">
        <v>195</v>
      </c>
    </row>
    <row r="188" spans="1:12" ht="15" hidden="1">
      <c r="A188" s="23" t="s">
        <v>196</v>
      </c>
      <c r="B188" s="3"/>
      <c r="C188" s="75" t="s">
        <v>197</v>
      </c>
      <c r="D188" s="75"/>
      <c r="E188" s="75"/>
      <c r="F188" s="75"/>
      <c r="G188" s="75"/>
      <c r="H188" s="75"/>
      <c r="I188" s="75"/>
      <c r="J188" s="75"/>
      <c r="K188" s="75"/>
      <c r="L188" s="75"/>
    </row>
    <row r="189" spans="1:12" ht="15" hidden="1">
      <c r="A189" s="23" t="s">
        <v>198</v>
      </c>
      <c r="B189" s="3"/>
      <c r="C189" s="75" t="s">
        <v>199</v>
      </c>
      <c r="D189" s="75"/>
      <c r="E189" s="75"/>
      <c r="F189" s="75"/>
      <c r="G189" s="75"/>
      <c r="H189" s="75"/>
      <c r="I189" s="75"/>
      <c r="J189" s="75"/>
      <c r="K189" s="75"/>
      <c r="L189" s="75"/>
    </row>
    <row r="190" ht="15" hidden="1"/>
    <row r="191" spans="9:12" ht="20.25" customHeight="1">
      <c r="I191" s="70" t="s">
        <v>213</v>
      </c>
      <c r="J191" s="70"/>
      <c r="K191" s="70"/>
      <c r="L191" s="70"/>
    </row>
  </sheetData>
  <sheetProtection/>
  <mergeCells count="22">
    <mergeCell ref="L30:L45"/>
    <mergeCell ref="L46:L49"/>
    <mergeCell ref="D137:D141"/>
    <mergeCell ref="A50:A64"/>
    <mergeCell ref="L50:L64"/>
    <mergeCell ref="A79:A84"/>
    <mergeCell ref="I191:L191"/>
    <mergeCell ref="K1:L1"/>
    <mergeCell ref="A2:L2"/>
    <mergeCell ref="D146:D154"/>
    <mergeCell ref="D155:D163"/>
    <mergeCell ref="C188:L188"/>
    <mergeCell ref="C189:L189"/>
    <mergeCell ref="L165:L166"/>
    <mergeCell ref="A3:L3"/>
    <mergeCell ref="A1:C1"/>
    <mergeCell ref="D142:D145"/>
    <mergeCell ref="L137:L141"/>
    <mergeCell ref="L142:L145"/>
    <mergeCell ref="A65:A73"/>
    <mergeCell ref="A4:L4"/>
    <mergeCell ref="A30:A49"/>
  </mergeCells>
  <printOptions horizontalCentered="1"/>
  <pageMargins left="0.3937007874015748" right="0.35433070866141736" top="0.59" bottom="0.47" header="0.31496062992125984" footer="0.2"/>
  <pageSetup horizontalDpi="600" verticalDpi="600" orientation="landscape" paperSize="9" scale="9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7:K10"/>
  <sheetViews>
    <sheetView zoomScalePageLayoutView="0" workbookViewId="0" topLeftCell="D1">
      <selection activeCell="H16" sqref="H16"/>
    </sheetView>
  </sheetViews>
  <sheetFormatPr defaultColWidth="9.140625" defaultRowHeight="15"/>
  <cols>
    <col min="1" max="1" width="9.140625" style="60" customWidth="1"/>
    <col min="2" max="2" width="16.140625" style="60" customWidth="1"/>
    <col min="3" max="3" width="12.140625" style="60" customWidth="1"/>
    <col min="4" max="6" width="12.00390625" style="60" customWidth="1"/>
    <col min="7" max="10" width="9.140625" style="60" customWidth="1"/>
    <col min="11" max="11" width="11.57421875" style="60" bestFit="1" customWidth="1"/>
    <col min="12" max="16384" width="9.140625" style="60" customWidth="1"/>
  </cols>
  <sheetData>
    <row r="7" spans="2:8" ht="15.75">
      <c r="B7" s="60" t="s">
        <v>322</v>
      </c>
      <c r="C7" s="61" t="s">
        <v>327</v>
      </c>
      <c r="E7" s="61" t="s">
        <v>325</v>
      </c>
      <c r="H7" s="67" t="s">
        <v>326</v>
      </c>
    </row>
    <row r="8" spans="2:11" ht="31.5">
      <c r="B8" s="62" t="s">
        <v>320</v>
      </c>
      <c r="C8" s="60">
        <v>14400</v>
      </c>
      <c r="D8" s="60">
        <v>11</v>
      </c>
      <c r="E8" s="60">
        <v>14260</v>
      </c>
      <c r="F8" s="60">
        <v>15</v>
      </c>
      <c r="G8" s="60">
        <f>E8-C8</f>
        <v>-140</v>
      </c>
      <c r="H8" s="60">
        <v>14210</v>
      </c>
      <c r="I8" s="60">
        <v>4</v>
      </c>
      <c r="J8" s="60">
        <f>H8-E8</f>
        <v>-50</v>
      </c>
      <c r="K8" s="63">
        <f>(C8*D8+E8*F8+H8*I8)/30</f>
        <v>14304.666666666666</v>
      </c>
    </row>
    <row r="9" spans="2:11" ht="15.75">
      <c r="B9" s="62" t="s">
        <v>319</v>
      </c>
      <c r="C9" s="60">
        <v>15210</v>
      </c>
      <c r="D9" s="60">
        <v>11</v>
      </c>
      <c r="E9" s="60">
        <v>15080</v>
      </c>
      <c r="F9" s="60">
        <v>15</v>
      </c>
      <c r="G9" s="60">
        <f>E9-C9</f>
        <v>-130</v>
      </c>
      <c r="H9" s="60">
        <v>15080</v>
      </c>
      <c r="I9" s="60">
        <v>4</v>
      </c>
      <c r="J9" s="60">
        <f>H9-E9</f>
        <v>0</v>
      </c>
      <c r="K9" s="63">
        <f>(C9*D9+E9*F9+H9*I9)/30</f>
        <v>15127.666666666666</v>
      </c>
    </row>
    <row r="10" spans="2:11" ht="31.5">
      <c r="B10" s="62" t="s">
        <v>321</v>
      </c>
      <c r="C10" s="60">
        <v>11960</v>
      </c>
      <c r="D10" s="60">
        <v>11</v>
      </c>
      <c r="E10" s="60">
        <v>11510</v>
      </c>
      <c r="F10" s="60">
        <v>15</v>
      </c>
      <c r="G10" s="60">
        <f>E10-C10</f>
        <v>-450</v>
      </c>
      <c r="H10" s="60">
        <v>11120</v>
      </c>
      <c r="I10" s="60">
        <v>4</v>
      </c>
      <c r="J10" s="60">
        <f>H10-E10</f>
        <v>-390</v>
      </c>
      <c r="K10" s="63">
        <f>(C10*D10+E10*F10+H10*I10)/30</f>
        <v>11623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MICROSOFT</cp:lastModifiedBy>
  <cp:lastPrinted>2021-02-02T02:51:16Z</cp:lastPrinted>
  <dcterms:created xsi:type="dcterms:W3CDTF">2019-01-24T07:06:51Z</dcterms:created>
  <dcterms:modified xsi:type="dcterms:W3CDTF">2021-02-05T07:48:56Z</dcterms:modified>
  <cp:category/>
  <cp:version/>
  <cp:contentType/>
  <cp:contentStatus/>
</cp:coreProperties>
</file>